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43"/>
  </bookViews>
  <sheets>
    <sheet name="Processos Ativos" sheetId="5" r:id="rId1"/>
  </sheets>
  <definedNames>
    <definedName name="_xlnm._FilterDatabase" localSheetId="0" hidden="1">'Processos Ativos'!$A$1:$Y$362</definedName>
  </definedNames>
  <calcPr calcId="124519"/>
</workbook>
</file>

<file path=xl/calcChain.xml><?xml version="1.0" encoding="utf-8"?>
<calcChain xmlns="http://schemas.openxmlformats.org/spreadsheetml/2006/main">
  <c r="W184" i="5"/>
  <c r="Y184"/>
  <c r="Y326"/>
  <c r="W319"/>
  <c r="Y319" s="1"/>
  <c r="W320"/>
  <c r="Y320" s="1"/>
  <c r="W321"/>
  <c r="Y321"/>
  <c r="W322"/>
  <c r="Y322" s="1"/>
  <c r="W323"/>
  <c r="Y323"/>
  <c r="W324"/>
  <c r="Y324" s="1"/>
  <c r="W325"/>
  <c r="Y325"/>
  <c r="W289"/>
  <c r="Y289" s="1"/>
  <c r="W245"/>
  <c r="Y245"/>
  <c r="W246"/>
  <c r="Y246" s="1"/>
  <c r="W247"/>
  <c r="Y247"/>
  <c r="W355"/>
  <c r="Y355" s="1"/>
  <c r="W356"/>
  <c r="Y356" s="1"/>
  <c r="W357"/>
  <c r="Y357" s="1"/>
  <c r="W358"/>
  <c r="Y358" s="1"/>
  <c r="W359"/>
  <c r="Y359" s="1"/>
  <c r="W360"/>
  <c r="Y360" s="1"/>
  <c r="W361"/>
  <c r="Y361" s="1"/>
  <c r="W353"/>
  <c r="Y353"/>
  <c r="Y354" s="1"/>
  <c r="W351"/>
  <c r="Y351" s="1"/>
  <c r="Y352" s="1"/>
  <c r="W349"/>
  <c r="Y349" s="1"/>
  <c r="Y350" s="1"/>
  <c r="W347"/>
  <c r="Y347" s="1"/>
  <c r="Y348" s="1"/>
  <c r="W344"/>
  <c r="Y344"/>
  <c r="W345"/>
  <c r="Y345" s="1"/>
  <c r="W340"/>
  <c r="Y340" s="1"/>
  <c r="Y343" s="1"/>
  <c r="W341"/>
  <c r="Y341" s="1"/>
  <c r="W342"/>
  <c r="Y342" s="1"/>
  <c r="W336"/>
  <c r="Y336"/>
  <c r="Y339" s="1"/>
  <c r="W337"/>
  <c r="Y337" s="1"/>
  <c r="W338"/>
  <c r="Y338"/>
  <c r="W330"/>
  <c r="Y330" s="1"/>
  <c r="W331"/>
  <c r="Y331" s="1"/>
  <c r="W332"/>
  <c r="Y332" s="1"/>
  <c r="W333"/>
  <c r="Y333" s="1"/>
  <c r="W334"/>
  <c r="Y334" s="1"/>
  <c r="W328"/>
  <c r="Y328" s="1"/>
  <c r="Y329" s="1"/>
  <c r="W318"/>
  <c r="Y318" s="1"/>
  <c r="W310"/>
  <c r="Y310"/>
  <c r="W311"/>
  <c r="Y311" s="1"/>
  <c r="W312"/>
  <c r="Y312"/>
  <c r="W313"/>
  <c r="Y313" s="1"/>
  <c r="W314"/>
  <c r="Y314"/>
  <c r="W315"/>
  <c r="Y315" s="1"/>
  <c r="W316"/>
  <c r="Y316"/>
  <c r="W308"/>
  <c r="Y308" s="1"/>
  <c r="Y309" s="1"/>
  <c r="W305"/>
  <c r="Y305" s="1"/>
  <c r="Y307" s="1"/>
  <c r="W306"/>
  <c r="Y306"/>
  <c r="W299"/>
  <c r="Y299" s="1"/>
  <c r="W300"/>
  <c r="Y300" s="1"/>
  <c r="W301"/>
  <c r="Y301" s="1"/>
  <c r="W302"/>
  <c r="Y302" s="1"/>
  <c r="W303"/>
  <c r="Y303" s="1"/>
  <c r="W297"/>
  <c r="Y297" s="1"/>
  <c r="Y298" s="1"/>
  <c r="W292"/>
  <c r="Y292" s="1"/>
  <c r="W293"/>
  <c r="Y293" s="1"/>
  <c r="W294"/>
  <c r="Y294" s="1"/>
  <c r="W295"/>
  <c r="Y295" s="1"/>
  <c r="W281"/>
  <c r="Y281" s="1"/>
  <c r="W282"/>
  <c r="Y282"/>
  <c r="W283"/>
  <c r="Y283" s="1"/>
  <c r="W284"/>
  <c r="Y284"/>
  <c r="W285"/>
  <c r="Y285" s="1"/>
  <c r="W286"/>
  <c r="Y286"/>
  <c r="W287"/>
  <c r="Y287" s="1"/>
  <c r="W288"/>
  <c r="Y288"/>
  <c r="W290"/>
  <c r="Y290" s="1"/>
  <c r="W274"/>
  <c r="Y274" s="1"/>
  <c r="W275"/>
  <c r="Y275" s="1"/>
  <c r="W276"/>
  <c r="Y276" s="1"/>
  <c r="W277"/>
  <c r="Y277" s="1"/>
  <c r="W278"/>
  <c r="Y278" s="1"/>
  <c r="W279"/>
  <c r="Y279" s="1"/>
  <c r="W270"/>
  <c r="Y270" s="1"/>
  <c r="Y273" s="1"/>
  <c r="W271"/>
  <c r="Y271"/>
  <c r="W272"/>
  <c r="Y272" s="1"/>
  <c r="W264"/>
  <c r="Y264" s="1"/>
  <c r="W265"/>
  <c r="Y265" s="1"/>
  <c r="W266"/>
  <c r="Y266" s="1"/>
  <c r="W267"/>
  <c r="Y267" s="1"/>
  <c r="W268"/>
  <c r="Y268" s="1"/>
  <c r="W258"/>
  <c r="Y258"/>
  <c r="W259"/>
  <c r="Y259" s="1"/>
  <c r="W260"/>
  <c r="Y260"/>
  <c r="W261"/>
  <c r="Y261" s="1"/>
  <c r="W262"/>
  <c r="Y262"/>
  <c r="W255"/>
  <c r="Y255" s="1"/>
  <c r="Y257" s="1"/>
  <c r="W256"/>
  <c r="Y256" s="1"/>
  <c r="W249"/>
  <c r="Y249"/>
  <c r="W250"/>
  <c r="Y250" s="1"/>
  <c r="W251"/>
  <c r="Y251"/>
  <c r="W252"/>
  <c r="Y252" s="1"/>
  <c r="W253"/>
  <c r="Y253"/>
  <c r="W244"/>
  <c r="Y244" s="1"/>
  <c r="Y248" s="1"/>
  <c r="W239"/>
  <c r="Y239" s="1"/>
  <c r="Y243" s="1"/>
  <c r="W240"/>
  <c r="Y240"/>
  <c r="W241"/>
  <c r="Y241" s="1"/>
  <c r="W242"/>
  <c r="Y242"/>
  <c r="W236"/>
  <c r="Y236" s="1"/>
  <c r="W237"/>
  <c r="Y237" s="1"/>
  <c r="W234"/>
  <c r="Y234"/>
  <c r="Y235" s="1"/>
  <c r="W232"/>
  <c r="Y232" s="1"/>
  <c r="Y233" s="1"/>
  <c r="W227"/>
  <c r="Y227" s="1"/>
  <c r="Y231" s="1"/>
  <c r="W228"/>
  <c r="Y228"/>
  <c r="W229"/>
  <c r="Y229" s="1"/>
  <c r="W230"/>
  <c r="Y230"/>
  <c r="W225"/>
  <c r="Y225" s="1"/>
  <c r="Y226" s="1"/>
  <c r="W220"/>
  <c r="Y220" s="1"/>
  <c r="W221"/>
  <c r="Y221"/>
  <c r="W222"/>
  <c r="Y222" s="1"/>
  <c r="W223"/>
  <c r="Y223"/>
  <c r="W215"/>
  <c r="Y215" s="1"/>
  <c r="W213"/>
  <c r="Y213" s="1"/>
  <c r="W214"/>
  <c r="Y214" s="1"/>
  <c r="W216"/>
  <c r="Y216" s="1"/>
  <c r="W217"/>
  <c r="Y217" s="1"/>
  <c r="W218"/>
  <c r="Y218" s="1"/>
  <c r="W211"/>
  <c r="Y211"/>
  <c r="W207"/>
  <c r="Y207" s="1"/>
  <c r="Y212" s="1"/>
  <c r="W208"/>
  <c r="Y208"/>
  <c r="W209"/>
  <c r="Y209" s="1"/>
  <c r="W210"/>
  <c r="Y210"/>
  <c r="W203"/>
  <c r="Y203" s="1"/>
  <c r="W204"/>
  <c r="Y204" s="1"/>
  <c r="W200"/>
  <c r="Y200" s="1"/>
  <c r="Y206" s="1"/>
  <c r="W201"/>
  <c r="Y201" s="1"/>
  <c r="W202"/>
  <c r="Y202" s="1"/>
  <c r="W205"/>
  <c r="Y205" s="1"/>
  <c r="W197"/>
  <c r="Y197"/>
  <c r="Y199" s="1"/>
  <c r="W198"/>
  <c r="Y198" s="1"/>
  <c r="W194"/>
  <c r="Y194" s="1"/>
  <c r="W195"/>
  <c r="Y195" s="1"/>
  <c r="W190"/>
  <c r="Y190" s="1"/>
  <c r="W189"/>
  <c r="Y189"/>
  <c r="W183"/>
  <c r="Y183" s="1"/>
  <c r="W182"/>
  <c r="Y182"/>
  <c r="W186"/>
  <c r="Y186" s="1"/>
  <c r="W185"/>
  <c r="Y185"/>
  <c r="W187"/>
  <c r="Y187" s="1"/>
  <c r="W188"/>
  <c r="Y188"/>
  <c r="W191"/>
  <c r="Y191" s="1"/>
  <c r="W192"/>
  <c r="Y192"/>
  <c r="W177"/>
  <c r="Y177" s="1"/>
  <c r="Y181" s="1"/>
  <c r="W178"/>
  <c r="Y178" s="1"/>
  <c r="W179"/>
  <c r="Y179" s="1"/>
  <c r="W180"/>
  <c r="Y180" s="1"/>
  <c r="W175"/>
  <c r="Y175"/>
  <c r="Y176" s="1"/>
  <c r="W170"/>
  <c r="Y170" s="1"/>
  <c r="W171"/>
  <c r="Y171" s="1"/>
  <c r="W172"/>
  <c r="Y172" s="1"/>
  <c r="W173"/>
  <c r="Y173" s="1"/>
  <c r="W156"/>
  <c r="Y156"/>
  <c r="W157"/>
  <c r="Y157" s="1"/>
  <c r="W158"/>
  <c r="Y158"/>
  <c r="W159"/>
  <c r="Y159" s="1"/>
  <c r="W160"/>
  <c r="Y160"/>
  <c r="W161"/>
  <c r="Y161" s="1"/>
  <c r="W162"/>
  <c r="Y162"/>
  <c r="W163"/>
  <c r="Y163" s="1"/>
  <c r="W164"/>
  <c r="Y164"/>
  <c r="W165"/>
  <c r="Y165" s="1"/>
  <c r="W166"/>
  <c r="Y166"/>
  <c r="W167"/>
  <c r="Y167" s="1"/>
  <c r="W168"/>
  <c r="Y168"/>
  <c r="W153"/>
  <c r="Y153"/>
  <c r="W154"/>
  <c r="Y154" s="1"/>
  <c r="W151"/>
  <c r="Y151"/>
  <c r="Y152" s="1"/>
  <c r="W130"/>
  <c r="Y130"/>
  <c r="W131"/>
  <c r="Y131" s="1"/>
  <c r="W132"/>
  <c r="Y132"/>
  <c r="W133"/>
  <c r="Y133" s="1"/>
  <c r="W134"/>
  <c r="Y134" s="1"/>
  <c r="W135"/>
  <c r="Y135" s="1"/>
  <c r="W136"/>
  <c r="Y136" s="1"/>
  <c r="W137"/>
  <c r="Y137" s="1"/>
  <c r="W138"/>
  <c r="Y138" s="1"/>
  <c r="W87"/>
  <c r="Y87" s="1"/>
  <c r="W88"/>
  <c r="Y88"/>
  <c r="W89"/>
  <c r="Y89" s="1"/>
  <c r="W90"/>
  <c r="Y90"/>
  <c r="W91"/>
  <c r="Y91" s="1"/>
  <c r="W92"/>
  <c r="Y92"/>
  <c r="W93"/>
  <c r="Y93" s="1"/>
  <c r="W94"/>
  <c r="Y94"/>
  <c r="W95"/>
  <c r="Y95" s="1"/>
  <c r="W96"/>
  <c r="Y96"/>
  <c r="W97"/>
  <c r="Y97" s="1"/>
  <c r="W98"/>
  <c r="Y98"/>
  <c r="W99"/>
  <c r="Y99" s="1"/>
  <c r="W100"/>
  <c r="Y100"/>
  <c r="W143"/>
  <c r="Y143"/>
  <c r="W144"/>
  <c r="Y144" s="1"/>
  <c r="W145"/>
  <c r="Y145"/>
  <c r="W146"/>
  <c r="Y146" s="1"/>
  <c r="W147"/>
  <c r="Y147"/>
  <c r="W148"/>
  <c r="Y148" s="1"/>
  <c r="W149"/>
  <c r="Y149"/>
  <c r="W6"/>
  <c r="Y6" s="1"/>
  <c r="W7"/>
  <c r="Y7"/>
  <c r="W9"/>
  <c r="Y9"/>
  <c r="Y10"/>
  <c r="W11"/>
  <c r="Y11" s="1"/>
  <c r="Y15" s="1"/>
  <c r="W12"/>
  <c r="Y12"/>
  <c r="W13"/>
  <c r="Y13" s="1"/>
  <c r="W14"/>
  <c r="Y14"/>
  <c r="W16"/>
  <c r="Y16"/>
  <c r="Y17"/>
  <c r="W18"/>
  <c r="Y18" s="1"/>
  <c r="Y20" s="1"/>
  <c r="W19"/>
  <c r="Y19"/>
  <c r="W21"/>
  <c r="Y21"/>
  <c r="Y23" s="1"/>
  <c r="W22"/>
  <c r="Y22" s="1"/>
  <c r="W24"/>
  <c r="Y24"/>
  <c r="W25"/>
  <c r="Y25" s="1"/>
  <c r="W26"/>
  <c r="Y26"/>
  <c r="W27"/>
  <c r="Y27" s="1"/>
  <c r="W28"/>
  <c r="Y28"/>
  <c r="W29"/>
  <c r="Y29" s="1"/>
  <c r="W30"/>
  <c r="Y30"/>
  <c r="W31"/>
  <c r="Y31" s="1"/>
  <c r="W33"/>
  <c r="Y33" s="1"/>
  <c r="Y34" s="1"/>
  <c r="W35"/>
  <c r="Y35"/>
  <c r="W36"/>
  <c r="Y36" s="1"/>
  <c r="W37"/>
  <c r="Y37"/>
  <c r="W38"/>
  <c r="Y38" s="1"/>
  <c r="W39"/>
  <c r="Y39"/>
  <c r="W41"/>
  <c r="Y41"/>
  <c r="W42"/>
  <c r="Y42" s="1"/>
  <c r="W43"/>
  <c r="Y43"/>
  <c r="W44"/>
  <c r="Y44" s="1"/>
  <c r="W46"/>
  <c r="Y46"/>
  <c r="W47"/>
  <c r="Y47" s="1"/>
  <c r="W48"/>
  <c r="Y48"/>
  <c r="W49"/>
  <c r="Y49" s="1"/>
  <c r="W50"/>
  <c r="Y50"/>
  <c r="W51"/>
  <c r="Y51" s="1"/>
  <c r="W52"/>
  <c r="Y52"/>
  <c r="W53"/>
  <c r="Y53" s="1"/>
  <c r="W55"/>
  <c r="Y55" s="1"/>
  <c r="W56"/>
  <c r="Y56"/>
  <c r="W57"/>
  <c r="Y57" s="1"/>
  <c r="W58"/>
  <c r="Y58"/>
  <c r="W59"/>
  <c r="Y59" s="1"/>
  <c r="W60"/>
  <c r="Y60"/>
  <c r="W61"/>
  <c r="Y61" s="1"/>
  <c r="W62"/>
  <c r="Y62"/>
  <c r="W63"/>
  <c r="Y63" s="1"/>
  <c r="W64"/>
  <c r="Y64"/>
  <c r="W65"/>
  <c r="Y65" s="1"/>
  <c r="W66"/>
  <c r="Y66"/>
  <c r="W68"/>
  <c r="Y68" s="1"/>
  <c r="Y69" s="1"/>
  <c r="W70"/>
  <c r="Y70" s="1"/>
  <c r="W71"/>
  <c r="Y71"/>
  <c r="W72"/>
  <c r="Y72" s="1"/>
  <c r="W73"/>
  <c r="Y73"/>
  <c r="W74"/>
  <c r="Y74" s="1"/>
  <c r="W75"/>
  <c r="Y75"/>
  <c r="W76"/>
  <c r="Y76" s="1"/>
  <c r="W78"/>
  <c r="Y78"/>
  <c r="Y80" s="1"/>
  <c r="W79"/>
  <c r="Y79" s="1"/>
  <c r="W81"/>
  <c r="Y81" s="1"/>
  <c r="W82"/>
  <c r="Y82" s="1"/>
  <c r="W83"/>
  <c r="Y83" s="1"/>
  <c r="W84"/>
  <c r="Y84" s="1"/>
  <c r="W85"/>
  <c r="Y85" s="1"/>
  <c r="W102"/>
  <c r="Y102"/>
  <c r="W103"/>
  <c r="Y103" s="1"/>
  <c r="W104"/>
  <c r="Y104"/>
  <c r="W105"/>
  <c r="Y105" s="1"/>
  <c r="W106"/>
  <c r="Y106"/>
  <c r="W108"/>
  <c r="Y108"/>
  <c r="Y109"/>
  <c r="W110"/>
  <c r="Y110" s="1"/>
  <c r="Y112" s="1"/>
  <c r="W111"/>
  <c r="Y111"/>
  <c r="W113"/>
  <c r="Y113"/>
  <c r="W114"/>
  <c r="Y114" s="1"/>
  <c r="W115"/>
  <c r="Y115" s="1"/>
  <c r="W117"/>
  <c r="Y117" s="1"/>
  <c r="W118"/>
  <c r="Y118"/>
  <c r="W119"/>
  <c r="Y119" s="1"/>
  <c r="W120"/>
  <c r="Y120"/>
  <c r="W122"/>
  <c r="Y122"/>
  <c r="Y123"/>
  <c r="W124"/>
  <c r="Y124" s="1"/>
  <c r="W125"/>
  <c r="Y125"/>
  <c r="W126"/>
  <c r="Y126" s="1"/>
  <c r="W128"/>
  <c r="Y128" s="1"/>
  <c r="Y129" s="1"/>
  <c r="W140"/>
  <c r="Y140"/>
  <c r="Y142" s="1"/>
  <c r="W141"/>
  <c r="Y141" s="1"/>
  <c r="W3"/>
  <c r="W4"/>
  <c r="W2"/>
  <c r="Y2"/>
  <c r="Y5" s="1"/>
  <c r="Y3"/>
  <c r="Y4"/>
  <c r="Y107" l="1"/>
  <c r="Y32"/>
  <c r="Y121"/>
  <c r="Y77"/>
  <c r="Y150"/>
  <c r="Y219"/>
  <c r="Y291"/>
  <c r="Y335"/>
  <c r="Y116"/>
  <c r="Y54"/>
  <c r="Y155"/>
  <c r="Y169"/>
  <c r="Y196"/>
  <c r="Y304"/>
  <c r="Y327"/>
  <c r="Y346"/>
  <c r="Y8"/>
  <c r="Y254"/>
  <c r="Y269"/>
  <c r="Y45"/>
  <c r="Y40"/>
  <c r="Y139"/>
  <c r="Y296"/>
  <c r="Y317"/>
  <c r="Y127"/>
  <c r="Y86"/>
  <c r="Y67"/>
  <c r="Y101"/>
  <c r="Y174"/>
  <c r="Y193"/>
  <c r="Y224"/>
  <c r="Y238"/>
  <c r="Y263"/>
  <c r="Y280"/>
  <c r="Y362"/>
</calcChain>
</file>

<file path=xl/sharedStrings.xml><?xml version="1.0" encoding="utf-8"?>
<sst xmlns="http://schemas.openxmlformats.org/spreadsheetml/2006/main" count="1126" uniqueCount="413">
  <si>
    <t>MEDICAMENTO</t>
  </si>
  <si>
    <t>CÓDIGO</t>
  </si>
  <si>
    <t>PACIENTE</t>
  </si>
  <si>
    <t>VALOR UNITÁRIO</t>
  </si>
  <si>
    <t>ACARBOSE 50MG</t>
  </si>
  <si>
    <t>ELEODORA MUNHOZ CAMARGO</t>
  </si>
  <si>
    <t>586.01.2007.005309-2</t>
  </si>
  <si>
    <t>ÁCIDO URSODESOXICOLICO 300MG</t>
  </si>
  <si>
    <t>CRISTIANE RENATA PRESTES RODRIGUES</t>
  </si>
  <si>
    <t>CLELIA FRANCISCO DOS SANTOS BARBOSA DE OLIVEIRA</t>
  </si>
  <si>
    <t>JAMILE DA SILVA SANTOS</t>
  </si>
  <si>
    <t>ALISQUIRENO 300MG</t>
  </si>
  <si>
    <t>ALPRAZOLAM 1MG</t>
  </si>
  <si>
    <t>AMANTADINA 100MG</t>
  </si>
  <si>
    <t>AMOXICILINA 500MG</t>
  </si>
  <si>
    <t>ELIANE CRISTINA SIQUEIRA FERNANDES</t>
  </si>
  <si>
    <t>ATORVASTATINA 20MG</t>
  </si>
  <si>
    <t>IOLANDA BASTOS LIMA</t>
  </si>
  <si>
    <t>AZATIOPRINA 50MG</t>
  </si>
  <si>
    <t>APARECIDA DO CARMO AFONSO</t>
  </si>
  <si>
    <t>BACLOFENO 10MG</t>
  </si>
  <si>
    <t>MARIA CELESTE LINARES DE CAMPOS</t>
  </si>
  <si>
    <t>JOÃO ARTHUR SOUZA DOS SANTOS</t>
  </si>
  <si>
    <t>CANDESARTANA 16MG</t>
  </si>
  <si>
    <t>CAPTOPRIL 25MG</t>
  </si>
  <si>
    <t>CARBAMAZEPINA 200MG</t>
  </si>
  <si>
    <t>CARVEDILOL 25MG</t>
  </si>
  <si>
    <t>CATETER QUICK 9MM (CAIXA COM 10 UNIDADES)</t>
  </si>
  <si>
    <t>CARLOS ANDRÉ JOSÉ PINTO</t>
  </si>
  <si>
    <t>CETOTIFENO 1MG</t>
  </si>
  <si>
    <t>CILOSTAZOL 100MG</t>
  </si>
  <si>
    <t>BENEDITO ORLANDO DA ROCHA</t>
  </si>
  <si>
    <t>586.01.2009.00322642- 1</t>
  </si>
  <si>
    <t>CITIDINA + URIDINA + ASSOC. (ETNA)</t>
  </si>
  <si>
    <t>ANTONIO SANTUCCI</t>
  </si>
  <si>
    <t>CLOBAZAM 10MG</t>
  </si>
  <si>
    <t>CLOBAZAM 20MG</t>
  </si>
  <si>
    <t>ADRILIAN CESAR VIANA</t>
  </si>
  <si>
    <t>CLOPIDOGREL 75MG</t>
  </si>
  <si>
    <t>COLESTIRAMINA 4GR – QUESTRAN LIGHT</t>
  </si>
  <si>
    <t>DABIGATRANA 110MG – PRADAXA  2016</t>
  </si>
  <si>
    <t>MIGUEL HERNANDES MARREIRO</t>
  </si>
  <si>
    <t>DAPAGLIFLOZINA 10MG</t>
  </si>
  <si>
    <t>DESVENLAFAXINA 50MG SUCCINATO</t>
  </si>
  <si>
    <t>DIAZEPAM 10MG</t>
  </si>
  <si>
    <t>JADE ANE FERREIRA</t>
  </si>
  <si>
    <t>DIETA ENERGY MULTI FIBER 1000ML</t>
  </si>
  <si>
    <t>DILTIAZEM 90MG</t>
  </si>
  <si>
    <t>DIOSMINA + HESPERIDINA 450+50</t>
  </si>
  <si>
    <t>DULOXETINA 60MG</t>
  </si>
  <si>
    <t>ESCITALOPRAM 10MG</t>
  </si>
  <si>
    <t>RENATA VIANNA GUIMARÃES</t>
  </si>
  <si>
    <t>ESPIRONOLACTONA 25MG</t>
  </si>
  <si>
    <t>EVEROLIMUS 5,0MG</t>
  </si>
  <si>
    <t>EXEMESTANO 25MG</t>
  </si>
  <si>
    <t>TERESA DE JESUS BORTOLLETO</t>
  </si>
  <si>
    <t>FENOBARBITAL 40MG/ML GOTAS</t>
  </si>
  <si>
    <t>FABIANO BARBALHO</t>
  </si>
  <si>
    <t>FERROCARBONILA + ASSOCIAÇÕES</t>
  </si>
  <si>
    <t>FORMOTEROL + BUDESONIDA 12/400</t>
  </si>
  <si>
    <t>FOSF. CALCIO TRIBASICO + COLECALCIF</t>
  </si>
  <si>
    <t>FUROSEMIDA 40MG</t>
  </si>
  <si>
    <t>GABAPENTINA 400MG</t>
  </si>
  <si>
    <t>GLICLAZIDA 30MG</t>
  </si>
  <si>
    <t>GLICOSAMINA + CONDROITINA</t>
  </si>
  <si>
    <t>GLIMEPIRIDA 4MG</t>
  </si>
  <si>
    <t>GLIMEPIRIDA 6MG</t>
  </si>
  <si>
    <t>HIDRALAZINA 25MG</t>
  </si>
  <si>
    <t>INDAPAMIDA 1,5MG</t>
  </si>
  <si>
    <t>INFATRINI SUPLEMENTO PÓ 400GR</t>
  </si>
  <si>
    <t>INFLIXIMABE</t>
  </si>
  <si>
    <t>ERIKA APARECIDA BUDEMBERG</t>
  </si>
  <si>
    <t>INSULINA ASPART REFIL 3ML</t>
  </si>
  <si>
    <t>INSULINA ASPART + PROTAMINA (NOVOMIX)</t>
  </si>
  <si>
    <t>INSULINA GLARGINA REFIL 3ML</t>
  </si>
  <si>
    <t>FERNANDES MARCELLO</t>
  </si>
  <si>
    <t>INSULINA GLARGINA FR 10ML</t>
  </si>
  <si>
    <t>DAMARIS EVANGELISTA DA COSTA</t>
  </si>
  <si>
    <t>INSULINA GLULISINA REFIL 3ML</t>
  </si>
  <si>
    <t>INSULINA HUMALOG MIX 25</t>
  </si>
  <si>
    <t>INSULINA HUMANA NPH 10ML</t>
  </si>
  <si>
    <t>INSULINA LISPRO REFIL 3ML</t>
  </si>
  <si>
    <t>INSULINA REGULAR 10ML</t>
  </si>
  <si>
    <t>LANCETAS</t>
  </si>
  <si>
    <t>LEVODOPA + BENSERAZIDA 200/50</t>
  </si>
  <si>
    <t>ANTONIO LOPES DA SILVA</t>
  </si>
  <si>
    <t>586.01.2011.001838-4</t>
  </si>
  <si>
    <t>LEVOTIROXINA 100MCG</t>
  </si>
  <si>
    <t>LEVOTIROXINA 75MCG</t>
  </si>
  <si>
    <t>LEVOTIROXINA 88MCG</t>
  </si>
  <si>
    <t>LORATADINA 10MG</t>
  </si>
  <si>
    <t>LOSARTANA 50MG</t>
  </si>
  <si>
    <t>ALICE INDONENCIO DOS SANTOS</t>
  </si>
  <si>
    <t>METFORMINA XR 500MG</t>
  </si>
  <si>
    <t>METFORMINA 850MG</t>
  </si>
  <si>
    <t>METFORMINA 1000MG</t>
  </si>
  <si>
    <t>METILFENIDATO 10MG</t>
  </si>
  <si>
    <t>METILFENIDATO 36MG</t>
  </si>
  <si>
    <t xml:space="preserve">FERNANDO MORELATO SANCHES </t>
  </si>
  <si>
    <t>METILDOPA 250MG</t>
  </si>
  <si>
    <t>METOPROLOL 25MG</t>
  </si>
  <si>
    <t>MINILINK REAL TIME MMT 7725NA</t>
  </si>
  <si>
    <t>OMEPRAZOL 20MG</t>
  </si>
  <si>
    <t>ORTESE TAM G – COMPRESS</t>
  </si>
  <si>
    <t>OXCARBAZEPINA 300MG</t>
  </si>
  <si>
    <t>OXCARBAZEPINA 600MG</t>
  </si>
  <si>
    <t>PALIPERIDONA 75MG INJETAVEL</t>
  </si>
  <si>
    <t>PANTOPRAZOL 40MG</t>
  </si>
  <si>
    <t>MARIA HELENA FABRIS</t>
  </si>
  <si>
    <t>PARACETAMOL 500MG</t>
  </si>
  <si>
    <t>PIOGLITAZONA 30MG</t>
  </si>
  <si>
    <t>PRAMIPEXOL 1MG</t>
  </si>
  <si>
    <t>RAMIPRIL + ANLODIPINO 10/5</t>
  </si>
  <si>
    <t>RESERVATÓRIO INSULINA (CAIXA COM 10 UNIDADES)</t>
  </si>
  <si>
    <t>RISPERIDONA 37,5MG INJ</t>
  </si>
  <si>
    <t>RIVAROXABAN 15MG</t>
  </si>
  <si>
    <t>RIVAROXABAN 20MG</t>
  </si>
  <si>
    <t>LUCIANO COLINI</t>
  </si>
  <si>
    <t>RIVASTIGMINA PATCH 10CM 18MG</t>
  </si>
  <si>
    <t>ROSUVASTATINA 10MG</t>
  </si>
  <si>
    <t>SAXAGLIPTINA 5MG</t>
  </si>
  <si>
    <t>ROSEMEIRE DOS SANTOS</t>
  </si>
  <si>
    <t>SENSOR DE GLICOSE ENLITE (CAIXA COM 5 UNIDADES)</t>
  </si>
  <si>
    <t>SERINGA DESCARTÁVEL 1ML</t>
  </si>
  <si>
    <t>SINVASTATINA 20MG</t>
  </si>
  <si>
    <t>SITAGLIPTINA 50 + METFORMINA 1000MG</t>
  </si>
  <si>
    <t>SITAGLIPTINA 100MG</t>
  </si>
  <si>
    <t>SONDA BOTTON MIC KEY 24FR 3,0CM – 2016</t>
  </si>
  <si>
    <t>TIOTROPIO 2,5MCG</t>
  </si>
  <si>
    <t>TIRAS TESTE DE GLICEMIA</t>
  </si>
  <si>
    <t>TOPIRAMATO 50MG</t>
  </si>
  <si>
    <t>TRAZODONA 50MG</t>
  </si>
  <si>
    <t>VALPROATO DE SODIO 200MG/ML (VALPAKINE)</t>
  </si>
  <si>
    <t>VALPROATO DE SODIO 500MG (DEP/VALPAK)</t>
  </si>
  <si>
    <t>VALSARTANA + ANLODIPINO 320/10</t>
  </si>
  <si>
    <t>VALSARTANA + HCTZ 160/12,5MG</t>
  </si>
  <si>
    <t>VALSARTANA + HCTZ + ANLOD 320/25/10</t>
  </si>
  <si>
    <t>VALSARTANA + HCTZ 320/12,5MG</t>
  </si>
  <si>
    <t>VALSARTANA 160MG</t>
  </si>
  <si>
    <t>VENLAFAXINA 75MG LIB. CONT</t>
  </si>
  <si>
    <t>VILDAGLIPTINA 50MG</t>
  </si>
  <si>
    <t>VILDAGLIPTINA 50MG + METFORMINA 1GR</t>
  </si>
  <si>
    <t>ZOLPIDEM 10MG</t>
  </si>
  <si>
    <t>DATA DO PROCESSO</t>
  </si>
  <si>
    <t>AMIODARONA 200MG</t>
  </si>
  <si>
    <t>0001865-27.2015.8.26.0586</t>
  </si>
  <si>
    <t>586.01.2011.007747-3</t>
  </si>
  <si>
    <t>1004978-35.2016.8.26.0586</t>
  </si>
  <si>
    <t>586.01.2008.009115-6</t>
  </si>
  <si>
    <t>586.01.2011.004250-9</t>
  </si>
  <si>
    <t>ÁCIDO ACETIL SALICÍLICO 100MG</t>
  </si>
  <si>
    <t>ENALAPRIL 10MG</t>
  </si>
  <si>
    <t>1541/06</t>
  </si>
  <si>
    <t>1000320-65.2016.8.26.0586</t>
  </si>
  <si>
    <t>1000791-18.2015.8.26.0586</t>
  </si>
  <si>
    <t>FABIANA MARTINHO DOS SANTOS SILVA</t>
  </si>
  <si>
    <t>586.01.2007.004036-6</t>
  </si>
  <si>
    <t>1003719-39.2015.8.26.0586</t>
  </si>
  <si>
    <t>3001998-86.2013.8.26.0586</t>
  </si>
  <si>
    <t>1001532-58.2015.8.26.0586</t>
  </si>
  <si>
    <t>586.01.2009.010234-0</t>
  </si>
  <si>
    <t>JOÃO VITOR DE MORAES PINTO</t>
  </si>
  <si>
    <t>2007.4741-8</t>
  </si>
  <si>
    <t>1000854-43.2015.8.26.0586</t>
  </si>
  <si>
    <t>JOSÉ CARLOS PEDROSO</t>
  </si>
  <si>
    <t>JOSÉ CARLOS DO AMARAL</t>
  </si>
  <si>
    <t>Ofício N.º 197/15 3.ª PJSR Ref.: PANI nº 646/15</t>
  </si>
  <si>
    <t>JOSEFINA SOUZA NUNES</t>
  </si>
  <si>
    <t>586.01.2009.012105-9</t>
  </si>
  <si>
    <t>JULIO CESAR ORTINO DA SILVA</t>
  </si>
  <si>
    <t>139/04</t>
  </si>
  <si>
    <t>JURANDYR BENEDITO VIEIRA SALLES</t>
  </si>
  <si>
    <t>1119/07</t>
  </si>
  <si>
    <t>KAREN NATALLY DO AMARAL</t>
  </si>
  <si>
    <t>0000184-56.2014.8.26.0586</t>
  </si>
  <si>
    <t>Ofício 809/2006</t>
  </si>
  <si>
    <t>LAIS MORAES DA SILVA</t>
  </si>
  <si>
    <t>2006/2006/11665-3 - ORDEM N.º 1284/06</t>
  </si>
  <si>
    <t>LARISSA LEMOS SOBRAL</t>
  </si>
  <si>
    <t>7821-58.2014.8.26.0586/50000</t>
  </si>
  <si>
    <t>LEONARDO BRINNER PEREIRA SIEGL</t>
  </si>
  <si>
    <t>3005153-97.2013.8.26.0586</t>
  </si>
  <si>
    <t>LUCAS RABECHINI DO AMARAL</t>
  </si>
  <si>
    <t>586.01.2009.001971-8</t>
  </si>
  <si>
    <t>LUCIA MAFALDA DE LIMA</t>
  </si>
  <si>
    <t>1905/08</t>
  </si>
  <si>
    <t>1001697-71.2016.8.26.0586</t>
  </si>
  <si>
    <t>LUIZA MARIA GARCIA</t>
  </si>
  <si>
    <t>MARCELINO FERREIRA SANTANA</t>
  </si>
  <si>
    <t>586.01.2012.007842-2</t>
  </si>
  <si>
    <t>MARIA CAPARELLI RISSUTI</t>
  </si>
  <si>
    <t>586.01.2010.005845-3</t>
  </si>
  <si>
    <t>3004408-20.2013.8.26.0586</t>
  </si>
  <si>
    <t xml:space="preserve">MARIA HELENA FABRIS </t>
  </si>
  <si>
    <t xml:space="preserve">MARIA JACIRA ARRUDA PANELLINI </t>
  </si>
  <si>
    <t>2007.0680-3 - ORDEM N.º 182/07</t>
  </si>
  <si>
    <t>MARIA ZITA DE SOUZA GOUVEIA</t>
  </si>
  <si>
    <t>MICAELA DOS SANTOS NOGUEIRA</t>
  </si>
  <si>
    <t>586.01.2011.001658-2</t>
  </si>
  <si>
    <t>1001246-46.2016.8.26.0586</t>
  </si>
  <si>
    <t>MILEIDE REGINA DA SILVA ALBUQUERQUE</t>
  </si>
  <si>
    <t>586.01.2009.003098-4</t>
  </si>
  <si>
    <t>139/04 - Ofício 250/2007 - 2.ª PJSR</t>
  </si>
  <si>
    <t>MONIQUE FERREIRA LIMA</t>
  </si>
  <si>
    <t>OLIVEIRAS GONÇALVES</t>
  </si>
  <si>
    <t>2006.7645-2</t>
  </si>
  <si>
    <t>ONDINA PEREIRA MACIEL WEISHAUPT</t>
  </si>
  <si>
    <t>2006.16993-0</t>
  </si>
  <si>
    <t>PEDRO GOMES MENEGUETI DA SILVA</t>
  </si>
  <si>
    <t>586.01.2012.007664-6</t>
  </si>
  <si>
    <t>REGINA CECÍLIA DE MELO</t>
  </si>
  <si>
    <t>1587/06</t>
  </si>
  <si>
    <t>1001137-32.2016.8.26.0586</t>
  </si>
  <si>
    <t>5218-17.2011.8.26.0586</t>
  </si>
  <si>
    <t xml:space="preserve">SEVERINO DE SOUZA OLIVEIRA </t>
  </si>
  <si>
    <t>3005469-13.2013.8.26.0586</t>
  </si>
  <si>
    <t>TEREZA LOPES DA CRUZ</t>
  </si>
  <si>
    <t>1872-19.2015.8.26.0586</t>
  </si>
  <si>
    <t>ZAIRA BONI LEONARDI</t>
  </si>
  <si>
    <t>586.01.2010.004020-0</t>
  </si>
  <si>
    <t>NITRAZEPAN 5MG</t>
  </si>
  <si>
    <t>1000233-12.2016.8.26.0586</t>
  </si>
  <si>
    <t>2010.00138-9</t>
  </si>
  <si>
    <t>22131-82.2013.8.26.0586</t>
  </si>
  <si>
    <t>586.01.2007.004987-8</t>
  </si>
  <si>
    <t>586.01.2008.004261-0</t>
  </si>
  <si>
    <t>1003673-50.2015.8.26.0586</t>
  </si>
  <si>
    <t>041080142</t>
  </si>
  <si>
    <t>042020388</t>
  </si>
  <si>
    <t>CATETER QUICK 6MM (CAIXA C/ 10 UNIDADES)</t>
  </si>
  <si>
    <t>GERAL</t>
  </si>
  <si>
    <t>FERNANDA FERREIRA FERNANDES RABECHINI</t>
  </si>
  <si>
    <t>SELEGILINA 5MG</t>
  </si>
  <si>
    <t>CARLOS ALBERTO PANINI</t>
  </si>
  <si>
    <t>AGOMELATINA 25MG</t>
  </si>
  <si>
    <t>CLOMIPRAMINA 25MG</t>
  </si>
  <si>
    <t>100.2996-83.2016.8.26.0586</t>
  </si>
  <si>
    <t>100.1431-81.2016.8.26.0586</t>
  </si>
  <si>
    <t>LEVOTIROXINA 50MCG</t>
  </si>
  <si>
    <t>MARCOS ANTONIO DOS SANTOS</t>
  </si>
  <si>
    <t>MARIA EUGENIA MARTINS RODRIGUES</t>
  </si>
  <si>
    <t>1256/06</t>
  </si>
  <si>
    <t>274-64.2014.8.26.0586</t>
  </si>
  <si>
    <t>586.01.2011.005602-0</t>
  </si>
  <si>
    <t>ÁCIDO VALPROICO 250/5ML</t>
  </si>
  <si>
    <t>RODRIGO FERNANDES DOS SANTOS</t>
  </si>
  <si>
    <t>210.004171-6</t>
  </si>
  <si>
    <t>1002515-57.2015.8.26.0586</t>
  </si>
  <si>
    <t>JOÃO GRIGÓRIO DOS SANTOS</t>
  </si>
  <si>
    <t>ADRIELE MARIA VICENTINE BORBA</t>
  </si>
  <si>
    <t>1001739-86.2017.8.26.0586</t>
  </si>
  <si>
    <t>ANDRESSA MARIA VICENTINE BORBA</t>
  </si>
  <si>
    <t xml:space="preserve">RISPERIDONA 2MG </t>
  </si>
  <si>
    <t>1002062-91.2017.8.26.0586</t>
  </si>
  <si>
    <t>MARIA APARECIDA MOREIRA</t>
  </si>
  <si>
    <t xml:space="preserve"> 1006895-89.2016.8.26.0586</t>
  </si>
  <si>
    <t>SULFATO FERROSO 40MG</t>
  </si>
  <si>
    <t>113010002</t>
  </si>
  <si>
    <t>1006895-89.2016.8.26.0586</t>
  </si>
  <si>
    <t>ANLODIPINO 5MG</t>
  </si>
  <si>
    <t>ÁCIDO FÓLICO 5MG</t>
  </si>
  <si>
    <t>ARIPIPRAZOL 15MG</t>
  </si>
  <si>
    <t>FABIANO JOSUE DO NASCIMENTO</t>
  </si>
  <si>
    <t>1001486-35.2016.8.26.0586</t>
  </si>
  <si>
    <t>CLONAZEPAM 2MG</t>
  </si>
  <si>
    <t>PERICIAZINA 4%</t>
  </si>
  <si>
    <t>1002525-33.2017.8.26.0586</t>
  </si>
  <si>
    <t>ANDREA CRISTINA MELLO DE SOUZA</t>
  </si>
  <si>
    <t>655/06</t>
  </si>
  <si>
    <t>CATARINA DOMINGUES CASTANHO</t>
  </si>
  <si>
    <t>1000471-94.2017.8.26.0586</t>
  </si>
  <si>
    <t>ROSUVASTATINA 5MG</t>
  </si>
  <si>
    <t>BENFOTIAMINA 150MG</t>
  </si>
  <si>
    <t>CIANOCOBALAMINA 5000UI</t>
  </si>
  <si>
    <t>BORTEZOMIBE 3,5MG</t>
  </si>
  <si>
    <t>QUITÉRIA VIEIRA DOS SANTOS</t>
  </si>
  <si>
    <t>1001856-77.2017.8.26.0586</t>
  </si>
  <si>
    <t>ABIRATERONA 250MG</t>
  </si>
  <si>
    <t>CARTÃO DO SUS</t>
  </si>
  <si>
    <t>700401412015341 </t>
  </si>
  <si>
    <t>706806237770123 </t>
  </si>
  <si>
    <t>700602918474168 </t>
  </si>
  <si>
    <t>706006830583148 </t>
  </si>
  <si>
    <t>708908738926719 </t>
  </si>
  <si>
    <t>ALESSANDRO FABRICIO BELDI NUNES</t>
  </si>
  <si>
    <t>1002061-09.2017.8.26.0586</t>
  </si>
  <si>
    <t>SINESIO SILVEIRA BARROS</t>
  </si>
  <si>
    <t>1003.058-89.2017.8.26.0586</t>
  </si>
  <si>
    <t>1009844-38.2016.8.26.0602</t>
  </si>
  <si>
    <t>JARBAS GOMES DE OLIVEIRA</t>
  </si>
  <si>
    <t>FLUOXETINA 20MG/ML FRASCO COM 20ML</t>
  </si>
  <si>
    <t>JULIA MARIA VICENTINE BORBA</t>
  </si>
  <si>
    <t>METILFENIDATO 18MG</t>
  </si>
  <si>
    <t>FRALDA GERIATRICA DESCARTAVEL - TAM M</t>
  </si>
  <si>
    <t>360070022</t>
  </si>
  <si>
    <t>090100001</t>
  </si>
  <si>
    <t>090040001</t>
  </si>
  <si>
    <t>AGULHA DESCARTAVEL 0,3X6MM
 PARA CANETA DE INSULINA</t>
  </si>
  <si>
    <t>360020002</t>
  </si>
  <si>
    <t>090070031</t>
  </si>
  <si>
    <t>090070073</t>
  </si>
  <si>
    <t>090220017</t>
  </si>
  <si>
    <t>090230012</t>
  </si>
  <si>
    <t>090230007</t>
  </si>
  <si>
    <t>DIETA ENTERAL LIQUIDA C/ FIBRAS - NUTRICAO LIQUIDA PARA USO ENTERAL OU ORAL, NUTRICIONALMENTE COMPLETA, ESTERIL, PRONTA PARA USO, COM FIBRAS SOLUVEIS E INSOLUVEIS, NORMOPROTEICA, NORMOCALORICA, NORMOLIPIDICA, COM MINIMO DE 14% DE PROTEINA, ISENTO DE LACT</t>
  </si>
  <si>
    <t>FRALDA GERIATRICA DESCARTAVEL - TAM G</t>
  </si>
  <si>
    <t>090210012</t>
  </si>
  <si>
    <t>090210004</t>
  </si>
  <si>
    <t>090210006</t>
  </si>
  <si>
    <t>090210010</t>
  </si>
  <si>
    <t>360150001</t>
  </si>
  <si>
    <t>090070018</t>
  </si>
  <si>
    <t>090220112</t>
  </si>
  <si>
    <t>090080016</t>
  </si>
  <si>
    <t>090070002</t>
  </si>
  <si>
    <t>360200008</t>
  </si>
  <si>
    <t>360200010</t>
  </si>
  <si>
    <t>360220004</t>
  </si>
  <si>
    <t>SERINGA DESCARTAVEL 20ML S/ AGULHA</t>
  </si>
  <si>
    <t>NINTEDANIBE 150MG</t>
  </si>
  <si>
    <t xml:space="preserve">CELINA BERNARDO GOMES </t>
  </si>
  <si>
    <t>1000742-69.2018.8.26.0586</t>
  </si>
  <si>
    <t>090120004</t>
  </si>
  <si>
    <t>090040071</t>
  </si>
  <si>
    <t>090060016</t>
  </si>
  <si>
    <t>090220024</t>
  </si>
  <si>
    <t>090100011</t>
  </si>
  <si>
    <t>360020003</t>
  </si>
  <si>
    <t>AGULHA DESCARTAVEL 0,3X8MM
 PARA CANETA DE INSULINA</t>
  </si>
  <si>
    <t>090070021</t>
  </si>
  <si>
    <t>090220050</t>
  </si>
  <si>
    <t>090220036</t>
  </si>
  <si>
    <t>090070054</t>
  </si>
  <si>
    <t>090010032</t>
  </si>
  <si>
    <t>090220156</t>
  </si>
  <si>
    <t>090040025</t>
  </si>
  <si>
    <t>090050020</t>
  </si>
  <si>
    <t>090090008</t>
  </si>
  <si>
    <t>090060012</t>
  </si>
  <si>
    <t>090120005</t>
  </si>
  <si>
    <t>BOLSA COLOSTOMIA DRENA TRANSPARENTE 19-64MM</t>
  </si>
  <si>
    <t>360050009</t>
  </si>
  <si>
    <t>090070026</t>
  </si>
  <si>
    <t>090220159</t>
  </si>
  <si>
    <t>090220128</t>
  </si>
  <si>
    <t>090220116</t>
  </si>
  <si>
    <t>090220123</t>
  </si>
  <si>
    <t>090220067</t>
  </si>
  <si>
    <t>09022080</t>
  </si>
  <si>
    <t>090100008</t>
  </si>
  <si>
    <t>090110043</t>
  </si>
  <si>
    <t>090060006</t>
  </si>
  <si>
    <t>COLECALCIFEROL 2000UI</t>
  </si>
  <si>
    <t>090060013</t>
  </si>
  <si>
    <t>090040056</t>
  </si>
  <si>
    <t>090070048</t>
  </si>
  <si>
    <t>0902100120</t>
  </si>
  <si>
    <t>0900210006</t>
  </si>
  <si>
    <t>090040020</t>
  </si>
  <si>
    <t>090040008</t>
  </si>
  <si>
    <t>090040078</t>
  </si>
  <si>
    <t>090220070</t>
  </si>
  <si>
    <t>090040030</t>
  </si>
  <si>
    <t>090070001</t>
  </si>
  <si>
    <t>090220009</t>
  </si>
  <si>
    <t>090220029</t>
  </si>
  <si>
    <t>090040013</t>
  </si>
  <si>
    <t>090040064</t>
  </si>
  <si>
    <t>090040035</t>
  </si>
  <si>
    <t>090040018</t>
  </si>
  <si>
    <t>090110029</t>
  </si>
  <si>
    <t>090040048</t>
  </si>
  <si>
    <t>090050016</t>
  </si>
  <si>
    <t>090070027</t>
  </si>
  <si>
    <t>090220057</t>
  </si>
  <si>
    <t>090070077</t>
  </si>
  <si>
    <t>090070060</t>
  </si>
  <si>
    <t>090070069</t>
  </si>
  <si>
    <t>090070030</t>
  </si>
  <si>
    <t>0900210001</t>
  </si>
  <si>
    <t>090070044</t>
  </si>
  <si>
    <t>090040065</t>
  </si>
  <si>
    <t>090070015</t>
  </si>
  <si>
    <t>090210008</t>
  </si>
  <si>
    <t>090220066</t>
  </si>
  <si>
    <t>NÚMERO DO PROCESSO</t>
  </si>
  <si>
    <t>QUANTIDADE 01/2017</t>
  </si>
  <si>
    <t>QUANTIDADE 02/2017</t>
  </si>
  <si>
    <t>QUANTIDADE 03/2017</t>
  </si>
  <si>
    <t>QUANTIDADE 04/2017</t>
  </si>
  <si>
    <t>QUANTIDADE 05/2017</t>
  </si>
  <si>
    <t>QUANTIDADE 06/2017</t>
  </si>
  <si>
    <t>QUANTIDADE 07/2017</t>
  </si>
  <si>
    <t>QUANTIDADE 08/2017</t>
  </si>
  <si>
    <t>QUANTIDADE 09/2017</t>
  </si>
  <si>
    <t>QUANTIDADE 10/2017</t>
  </si>
  <si>
    <t>QUANTIDADE 11/2017</t>
  </si>
  <si>
    <t>QUANTIDADE 12/2017</t>
  </si>
  <si>
    <t>QUANTIDADE 01/2018</t>
  </si>
  <si>
    <t>QUANTIDADE 02/2018</t>
  </si>
  <si>
    <t>QUANTIDADE 03/2018</t>
  </si>
  <si>
    <t>QUANTIDADE 04/2018</t>
  </si>
  <si>
    <t>LEOVODOPA 50MG + CARBIDOPA 12,5MG + ENTACAPONA 200MG</t>
  </si>
  <si>
    <t>RISPERIDONA 1MG</t>
  </si>
  <si>
    <t xml:space="preserve">VALOR TOTAL </t>
  </si>
  <si>
    <t>QUANTIDADE    TOTAL</t>
  </si>
  <si>
    <t>VALOR TOTAL NO PERÍODO 01/17 A 04/18 (16 MESES)</t>
  </si>
  <si>
    <t>ANLODIPINO 10MG</t>
  </si>
  <si>
    <t>INSULINA DETEMIR REFIL 3ML</t>
  </si>
  <si>
    <t>LEVOTIROXINA 25MCG</t>
  </si>
  <si>
    <t>090220117</t>
  </si>
  <si>
    <t>090070014</t>
  </si>
  <si>
    <t>09040074</t>
  </si>
</sst>
</file>

<file path=xl/styles.xml><?xml version="1.0" encoding="utf-8"?>
<styleSheet xmlns="http://schemas.openxmlformats.org/spreadsheetml/2006/main">
  <numFmts count="1">
    <numFmt numFmtId="164" formatCode="[$R$-416]\ #,##0.00;[Red]\-[$R$-416]\ #,##0.00"/>
  </numFmts>
  <fonts count="6">
    <font>
      <sz val="11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8"/>
      <color indexed="63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27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 shrinkToFit="1"/>
    </xf>
    <xf numFmtId="164" fontId="2" fillId="0" borderId="2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/>
    <xf numFmtId="0" fontId="3" fillId="0" borderId="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right" vertical="center" wrapText="1"/>
    </xf>
    <xf numFmtId="0" fontId="2" fillId="0" borderId="19" xfId="0" applyNumberFormat="1" applyFont="1" applyFill="1" applyBorder="1" applyAlignment="1">
      <alignment horizontal="right" vertical="center" wrapText="1"/>
    </xf>
    <xf numFmtId="0" fontId="2" fillId="3" borderId="19" xfId="0" applyNumberFormat="1" applyFont="1" applyFill="1" applyBorder="1" applyAlignment="1">
      <alignment horizontal="right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right" vertical="center" wrapText="1"/>
    </xf>
    <xf numFmtId="0" fontId="2" fillId="0" borderId="22" xfId="0" applyNumberFormat="1" applyFont="1" applyFill="1" applyBorder="1" applyAlignment="1">
      <alignment horizontal="right" vertical="center" wrapText="1"/>
    </xf>
    <xf numFmtId="0" fontId="2" fillId="3" borderId="22" xfId="0" applyNumberFormat="1" applyFont="1" applyFill="1" applyBorder="1" applyAlignment="1">
      <alignment horizontal="right" vertical="center" wrapText="1"/>
    </xf>
    <xf numFmtId="0" fontId="2" fillId="3" borderId="23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right" vertical="center" wrapText="1"/>
    </xf>
    <xf numFmtId="0" fontId="2" fillId="3" borderId="25" xfId="0" applyNumberFormat="1" applyFont="1" applyFill="1" applyBorder="1" applyAlignment="1">
      <alignment horizontal="right" vertical="center" wrapText="1"/>
    </xf>
    <xf numFmtId="0" fontId="2" fillId="3" borderId="26" xfId="0" applyNumberFormat="1" applyFont="1" applyFill="1" applyBorder="1" applyAlignment="1">
      <alignment horizontal="right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right" vertical="center" wrapText="1"/>
    </xf>
    <xf numFmtId="0" fontId="2" fillId="0" borderId="11" xfId="0" applyNumberFormat="1" applyFont="1" applyFill="1" applyBorder="1" applyAlignment="1">
      <alignment horizontal="right" vertical="center" wrapText="1"/>
    </xf>
    <xf numFmtId="0" fontId="2" fillId="3" borderId="11" xfId="0" applyNumberFormat="1" applyFont="1" applyFill="1" applyBorder="1" applyAlignment="1">
      <alignment horizontal="right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/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vertical="center" wrapText="1"/>
    </xf>
    <xf numFmtId="1" fontId="3" fillId="0" borderId="7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vertical="center" wrapText="1"/>
    </xf>
    <xf numFmtId="1" fontId="4" fillId="0" borderId="7" xfId="0" applyNumberFormat="1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 wrapText="1"/>
    </xf>
    <xf numFmtId="1" fontId="4" fillId="0" borderId="11" xfId="0" applyNumberFormat="1" applyFont="1" applyFill="1" applyBorder="1" applyAlignment="1">
      <alignment vertical="center" wrapText="1"/>
    </xf>
    <xf numFmtId="1" fontId="4" fillId="0" borderId="7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Border="1"/>
    <xf numFmtId="2" fontId="3" fillId="0" borderId="0" xfId="0" applyNumberFormat="1" applyFont="1" applyFill="1"/>
    <xf numFmtId="16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5435"/>
  <sheetViews>
    <sheetView tabSelected="1" topLeftCell="E1" workbookViewId="0">
      <pane ySplit="1" topLeftCell="A347" activePane="bottomLeft" state="frozen"/>
      <selection pane="bottomLeft" activeCell="Z1" sqref="Z1:Z1048576"/>
    </sheetView>
  </sheetViews>
  <sheetFormatPr defaultColWidth="8.875" defaultRowHeight="11.25"/>
  <cols>
    <col min="1" max="1" width="16.375" style="86" customWidth="1"/>
    <col min="2" max="2" width="8.875" style="87" customWidth="1"/>
    <col min="3" max="3" width="13.875" style="88" customWidth="1"/>
    <col min="4" max="4" width="10.25" style="89" customWidth="1"/>
    <col min="5" max="5" width="11.875" style="105" customWidth="1"/>
    <col min="6" max="6" width="7.5" style="86" customWidth="1"/>
    <col min="7" max="10" width="4.625" style="90" customWidth="1"/>
    <col min="11" max="11" width="3.625" style="90" customWidth="1"/>
    <col min="12" max="19" width="4.625" style="90" customWidth="1"/>
    <col min="20" max="20" width="3.75" style="90" customWidth="1"/>
    <col min="21" max="22" width="4.625" style="90" customWidth="1"/>
    <col min="23" max="23" width="4.125" style="90" customWidth="1"/>
    <col min="24" max="24" width="8.375" style="112" customWidth="1"/>
    <col min="25" max="25" width="12" style="91" customWidth="1"/>
    <col min="26" max="26" width="8.875" style="114"/>
    <col min="27" max="27" width="9.625" style="12" bestFit="1" customWidth="1"/>
    <col min="28" max="16384" width="8.875" style="12"/>
  </cols>
  <sheetData>
    <row r="1" spans="1:26" s="5" customFormat="1" ht="68.25" thickBot="1">
      <c r="A1" s="1" t="s">
        <v>0</v>
      </c>
      <c r="B1" s="2" t="s">
        <v>1</v>
      </c>
      <c r="C1" s="1" t="s">
        <v>2</v>
      </c>
      <c r="D1" s="1" t="s">
        <v>385</v>
      </c>
      <c r="E1" s="93" t="s">
        <v>278</v>
      </c>
      <c r="F1" s="1" t="s">
        <v>143</v>
      </c>
      <c r="G1" s="3" t="s">
        <v>386</v>
      </c>
      <c r="H1" s="3" t="s">
        <v>387</v>
      </c>
      <c r="I1" s="3" t="s">
        <v>388</v>
      </c>
      <c r="J1" s="3" t="s">
        <v>389</v>
      </c>
      <c r="K1" s="3" t="s">
        <v>390</v>
      </c>
      <c r="L1" s="3" t="s">
        <v>391</v>
      </c>
      <c r="M1" s="3" t="s">
        <v>392</v>
      </c>
      <c r="N1" s="3" t="s">
        <v>393</v>
      </c>
      <c r="O1" s="3" t="s">
        <v>394</v>
      </c>
      <c r="P1" s="3" t="s">
        <v>395</v>
      </c>
      <c r="Q1" s="3" t="s">
        <v>396</v>
      </c>
      <c r="R1" s="3" t="s">
        <v>397</v>
      </c>
      <c r="S1" s="3" t="s">
        <v>398</v>
      </c>
      <c r="T1" s="3" t="s">
        <v>399</v>
      </c>
      <c r="U1" s="3" t="s">
        <v>400</v>
      </c>
      <c r="V1" s="3" t="s">
        <v>401</v>
      </c>
      <c r="W1" s="3" t="s">
        <v>405</v>
      </c>
      <c r="X1" s="106" t="s">
        <v>3</v>
      </c>
      <c r="Y1" s="4" t="s">
        <v>406</v>
      </c>
      <c r="Z1" s="113"/>
    </row>
    <row r="2" spans="1:26" ht="33.75">
      <c r="A2" s="6" t="s">
        <v>290</v>
      </c>
      <c r="B2" s="7" t="s">
        <v>343</v>
      </c>
      <c r="C2" s="8" t="s">
        <v>249</v>
      </c>
      <c r="D2" s="9" t="s">
        <v>250</v>
      </c>
      <c r="E2" s="94">
        <v>898002070640320</v>
      </c>
      <c r="F2" s="10">
        <v>42881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f>G2+H2+I2+J2+K2+L2+M2+N2+O2+P2+Q2+R2+S2+T2+U2+V2</f>
        <v>0</v>
      </c>
      <c r="X2" s="107">
        <v>0</v>
      </c>
      <c r="Y2" s="11">
        <f>X2*W2</f>
        <v>0</v>
      </c>
    </row>
    <row r="3" spans="1:26" ht="33.75">
      <c r="A3" s="13" t="s">
        <v>97</v>
      </c>
      <c r="B3" s="14" t="s">
        <v>344</v>
      </c>
      <c r="C3" s="15" t="s">
        <v>249</v>
      </c>
      <c r="D3" s="16" t="s">
        <v>250</v>
      </c>
      <c r="E3" s="95">
        <v>898002070640320</v>
      </c>
      <c r="F3" s="17">
        <v>42881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30</v>
      </c>
      <c r="V3" s="16">
        <v>30</v>
      </c>
      <c r="W3" s="16">
        <f>G3+H3+I3+J3+K3+L3+M3+N3+O3+P3+Q3+R3+S3+T3+U3+V3</f>
        <v>60</v>
      </c>
      <c r="X3" s="108">
        <v>14.53</v>
      </c>
      <c r="Y3" s="18">
        <f>X3*W3</f>
        <v>871.8</v>
      </c>
    </row>
    <row r="4" spans="1:26" ht="33.75">
      <c r="A4" s="13" t="s">
        <v>403</v>
      </c>
      <c r="B4" s="14" t="s">
        <v>410</v>
      </c>
      <c r="C4" s="15" t="s">
        <v>249</v>
      </c>
      <c r="D4" s="16" t="s">
        <v>250</v>
      </c>
      <c r="E4" s="95">
        <v>898002070640320</v>
      </c>
      <c r="F4" s="17">
        <v>42881</v>
      </c>
      <c r="G4" s="16">
        <v>0</v>
      </c>
      <c r="H4" s="16">
        <v>0</v>
      </c>
      <c r="I4" s="16">
        <v>0</v>
      </c>
      <c r="J4" s="16">
        <v>0</v>
      </c>
      <c r="K4" s="16">
        <v>30</v>
      </c>
      <c r="L4" s="16">
        <v>30</v>
      </c>
      <c r="M4" s="16">
        <v>30</v>
      </c>
      <c r="N4" s="16">
        <v>30</v>
      </c>
      <c r="O4" s="16">
        <v>30</v>
      </c>
      <c r="P4" s="16">
        <v>30</v>
      </c>
      <c r="Q4" s="16">
        <v>30</v>
      </c>
      <c r="R4" s="16">
        <v>30</v>
      </c>
      <c r="S4" s="16">
        <v>30</v>
      </c>
      <c r="T4" s="16">
        <v>30</v>
      </c>
      <c r="U4" s="16">
        <v>0</v>
      </c>
      <c r="V4" s="16">
        <v>0</v>
      </c>
      <c r="W4" s="16">
        <f>G4+H4+I4+J4+K4+L4+M4+N4+O4+P4+Q4+R4+S4+T4+U4+V4</f>
        <v>300</v>
      </c>
      <c r="X4" s="108">
        <v>1.32</v>
      </c>
      <c r="Y4" s="18">
        <f>X4*W4</f>
        <v>396</v>
      </c>
    </row>
    <row r="5" spans="1:26" ht="12" thickBot="1">
      <c r="A5" s="19" t="s">
        <v>404</v>
      </c>
      <c r="B5" s="20"/>
      <c r="C5" s="21"/>
      <c r="D5" s="20"/>
      <c r="E5" s="20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>
        <f>SUM(Y2:Y4)</f>
        <v>1267.8</v>
      </c>
    </row>
    <row r="6" spans="1:26" ht="33.75">
      <c r="A6" s="23" t="s">
        <v>36</v>
      </c>
      <c r="B6" s="24" t="s">
        <v>301</v>
      </c>
      <c r="C6" s="25" t="s">
        <v>37</v>
      </c>
      <c r="D6" s="26" t="s">
        <v>145</v>
      </c>
      <c r="E6" s="96">
        <v>703206622085592</v>
      </c>
      <c r="F6" s="27">
        <v>42164</v>
      </c>
      <c r="G6" s="26">
        <v>60</v>
      </c>
      <c r="H6" s="26">
        <v>60</v>
      </c>
      <c r="I6" s="26">
        <v>60</v>
      </c>
      <c r="J6" s="26">
        <v>60</v>
      </c>
      <c r="K6" s="26">
        <v>60</v>
      </c>
      <c r="L6" s="26">
        <v>60</v>
      </c>
      <c r="M6" s="26">
        <v>60</v>
      </c>
      <c r="N6" s="26">
        <v>60</v>
      </c>
      <c r="O6" s="26">
        <v>60</v>
      </c>
      <c r="P6" s="26">
        <v>30</v>
      </c>
      <c r="Q6" s="26">
        <v>30</v>
      </c>
      <c r="R6" s="26">
        <v>30</v>
      </c>
      <c r="S6" s="26">
        <v>30</v>
      </c>
      <c r="T6" s="26">
        <v>30</v>
      </c>
      <c r="U6" s="26">
        <v>30</v>
      </c>
      <c r="V6" s="26">
        <v>30</v>
      </c>
      <c r="W6" s="28">
        <f>G6+H6+I6+J6+K6+L6+M6+N6+O6+P6+Q6+R6+S6+T6+U6+V6</f>
        <v>750</v>
      </c>
      <c r="X6" s="109">
        <v>0.55000000000000004</v>
      </c>
      <c r="Y6" s="29">
        <f>X6*W6</f>
        <v>412.50000000000006</v>
      </c>
    </row>
    <row r="7" spans="1:26" ht="33.75">
      <c r="A7" s="13" t="s">
        <v>105</v>
      </c>
      <c r="B7" s="14" t="s">
        <v>347</v>
      </c>
      <c r="C7" s="30" t="s">
        <v>37</v>
      </c>
      <c r="D7" s="31" t="s">
        <v>145</v>
      </c>
      <c r="E7" s="95">
        <v>703206622085592</v>
      </c>
      <c r="F7" s="17">
        <v>42164</v>
      </c>
      <c r="G7" s="16">
        <v>60</v>
      </c>
      <c r="H7" s="16">
        <v>60</v>
      </c>
      <c r="I7" s="16">
        <v>60</v>
      </c>
      <c r="J7" s="16">
        <v>60</v>
      </c>
      <c r="K7" s="16">
        <v>60</v>
      </c>
      <c r="L7" s="16">
        <v>60</v>
      </c>
      <c r="M7" s="16">
        <v>60</v>
      </c>
      <c r="N7" s="16">
        <v>60</v>
      </c>
      <c r="O7" s="16">
        <v>60</v>
      </c>
      <c r="P7" s="16">
        <v>60</v>
      </c>
      <c r="Q7" s="16">
        <v>60</v>
      </c>
      <c r="R7" s="16">
        <v>60</v>
      </c>
      <c r="S7" s="16">
        <v>60</v>
      </c>
      <c r="T7" s="16">
        <v>60</v>
      </c>
      <c r="U7" s="16">
        <v>60</v>
      </c>
      <c r="V7" s="16">
        <v>60</v>
      </c>
      <c r="W7" s="28">
        <f>G7+H7+I7+J7+K7+L7+M7+N7+O7+P7+Q7+R7+S7+T7+U7+V7</f>
        <v>960</v>
      </c>
      <c r="X7" s="108">
        <v>1.63</v>
      </c>
      <c r="Y7" s="18">
        <f>X7*W7</f>
        <v>1564.8</v>
      </c>
    </row>
    <row r="8" spans="1:26" ht="12" thickBot="1">
      <c r="A8" s="32" t="s">
        <v>404</v>
      </c>
      <c r="B8" s="33"/>
      <c r="C8" s="34"/>
      <c r="D8" s="33"/>
      <c r="E8" s="33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  <c r="Y8" s="22">
        <f>SUM(Y6:Y7)</f>
        <v>1977.3</v>
      </c>
    </row>
    <row r="9" spans="1:26" ht="33.75">
      <c r="A9" s="6" t="s">
        <v>106</v>
      </c>
      <c r="B9" s="7">
        <v>109100020</v>
      </c>
      <c r="C9" s="8" t="s">
        <v>284</v>
      </c>
      <c r="D9" s="36" t="s">
        <v>285</v>
      </c>
      <c r="E9" s="97">
        <v>700401431252140</v>
      </c>
      <c r="F9" s="10">
        <v>42908</v>
      </c>
      <c r="G9" s="9">
        <v>1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f>G9+H9+I9+J9+K9+L9+M9+N9+O9+P9+Q9+R9+S9+T9+U9+V9</f>
        <v>6</v>
      </c>
      <c r="X9" s="107">
        <v>1440</v>
      </c>
      <c r="Y9" s="11">
        <f>X9*W9</f>
        <v>8640</v>
      </c>
    </row>
    <row r="10" spans="1:26" ht="12" thickBot="1">
      <c r="A10" s="37" t="s">
        <v>404</v>
      </c>
      <c r="B10" s="38"/>
      <c r="C10" s="39"/>
      <c r="D10" s="38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40"/>
      <c r="Y10" s="41">
        <f>SUM(Y9)</f>
        <v>8640</v>
      </c>
    </row>
    <row r="11" spans="1:26" ht="168.75">
      <c r="A11" s="6" t="s">
        <v>304</v>
      </c>
      <c r="B11" s="7" t="s">
        <v>302</v>
      </c>
      <c r="C11" s="8" t="s">
        <v>92</v>
      </c>
      <c r="D11" s="9" t="s">
        <v>288</v>
      </c>
      <c r="E11" s="94">
        <v>700207417204522</v>
      </c>
      <c r="F11" s="10">
        <v>42542</v>
      </c>
      <c r="G11" s="9">
        <v>36</v>
      </c>
      <c r="H11" s="9">
        <v>36</v>
      </c>
      <c r="I11" s="9">
        <v>36</v>
      </c>
      <c r="J11" s="9">
        <v>36</v>
      </c>
      <c r="K11" s="9">
        <v>36</v>
      </c>
      <c r="L11" s="9">
        <v>36</v>
      </c>
      <c r="M11" s="9">
        <v>36</v>
      </c>
      <c r="N11" s="9">
        <v>36</v>
      </c>
      <c r="O11" s="9">
        <v>36</v>
      </c>
      <c r="P11" s="9">
        <v>36</v>
      </c>
      <c r="Q11" s="9">
        <v>36</v>
      </c>
      <c r="R11" s="9">
        <v>36</v>
      </c>
      <c r="S11" s="9">
        <v>36</v>
      </c>
      <c r="T11" s="9">
        <v>36</v>
      </c>
      <c r="U11" s="9">
        <v>36</v>
      </c>
      <c r="V11" s="9">
        <v>36</v>
      </c>
      <c r="W11" s="9">
        <f>G11+H11+I11+J11+K11+L11+M11+N11+O11+P11+Q11+R11+S11+T11+U11+V11</f>
        <v>576</v>
      </c>
      <c r="X11" s="107">
        <v>23</v>
      </c>
      <c r="Y11" s="11">
        <f>X11*W11</f>
        <v>13248</v>
      </c>
    </row>
    <row r="12" spans="1:26" ht="33.75">
      <c r="A12" s="13" t="s">
        <v>293</v>
      </c>
      <c r="B12" s="14" t="s">
        <v>294</v>
      </c>
      <c r="C12" s="15" t="s">
        <v>92</v>
      </c>
      <c r="D12" s="16" t="s">
        <v>288</v>
      </c>
      <c r="E12" s="95">
        <v>700207417204522</v>
      </c>
      <c r="F12" s="42"/>
      <c r="G12" s="16">
        <v>150</v>
      </c>
      <c r="H12" s="16">
        <v>150</v>
      </c>
      <c r="I12" s="16">
        <v>150</v>
      </c>
      <c r="J12" s="16">
        <v>150</v>
      </c>
      <c r="K12" s="16">
        <v>150</v>
      </c>
      <c r="L12" s="16">
        <v>150</v>
      </c>
      <c r="M12" s="16">
        <v>150</v>
      </c>
      <c r="N12" s="16">
        <v>150</v>
      </c>
      <c r="O12" s="16">
        <v>150</v>
      </c>
      <c r="P12" s="16">
        <v>150</v>
      </c>
      <c r="Q12" s="16">
        <v>150</v>
      </c>
      <c r="R12" s="16">
        <v>150</v>
      </c>
      <c r="S12" s="16">
        <v>150</v>
      </c>
      <c r="T12" s="16">
        <v>150</v>
      </c>
      <c r="U12" s="16">
        <v>150</v>
      </c>
      <c r="V12" s="16">
        <v>150</v>
      </c>
      <c r="W12" s="16">
        <f>G12+H12+I12+J12+K12+L12+M12+N12+O12+P12+Q12+R12+S12+T12+U12+V12</f>
        <v>2400</v>
      </c>
      <c r="X12" s="108">
        <v>0.83</v>
      </c>
      <c r="Y12" s="18">
        <f>X12*W12</f>
        <v>1992</v>
      </c>
    </row>
    <row r="13" spans="1:26" ht="33.75">
      <c r="A13" s="13" t="s">
        <v>318</v>
      </c>
      <c r="B13" s="14" t="s">
        <v>316</v>
      </c>
      <c r="C13" s="15" t="s">
        <v>92</v>
      </c>
      <c r="D13" s="16" t="s">
        <v>288</v>
      </c>
      <c r="E13" s="95">
        <v>700207417204522</v>
      </c>
      <c r="F13" s="17">
        <v>42542</v>
      </c>
      <c r="G13" s="16">
        <v>300</v>
      </c>
      <c r="H13" s="16">
        <v>300</v>
      </c>
      <c r="I13" s="16">
        <v>300</v>
      </c>
      <c r="J13" s="16">
        <v>300</v>
      </c>
      <c r="K13" s="16">
        <v>300</v>
      </c>
      <c r="L13" s="16">
        <v>300</v>
      </c>
      <c r="M13" s="16">
        <v>300</v>
      </c>
      <c r="N13" s="16">
        <v>300</v>
      </c>
      <c r="O13" s="16">
        <v>300</v>
      </c>
      <c r="P13" s="16">
        <v>300</v>
      </c>
      <c r="Q13" s="16">
        <v>300</v>
      </c>
      <c r="R13" s="16">
        <v>300</v>
      </c>
      <c r="S13" s="16">
        <v>300</v>
      </c>
      <c r="T13" s="16">
        <v>300</v>
      </c>
      <c r="U13" s="16">
        <v>300</v>
      </c>
      <c r="V13" s="16">
        <v>300</v>
      </c>
      <c r="W13" s="16">
        <f>G13+H13+I13+J13+K13+L13+M13+N13+O13+P13+Q13+R13+S13+T13+U13+V13</f>
        <v>4800</v>
      </c>
      <c r="X13" s="108">
        <v>0.52</v>
      </c>
      <c r="Y13" s="18">
        <f>X13*W13</f>
        <v>2496</v>
      </c>
    </row>
    <row r="14" spans="1:26" ht="33.75">
      <c r="A14" s="13" t="s">
        <v>127</v>
      </c>
      <c r="B14" s="14">
        <v>42020398</v>
      </c>
      <c r="C14" s="15" t="s">
        <v>92</v>
      </c>
      <c r="D14" s="16" t="s">
        <v>288</v>
      </c>
      <c r="E14" s="95">
        <v>700207417204522</v>
      </c>
      <c r="F14" s="17">
        <v>42542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1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f>G14+H14+I14+J14+K14+L14+M14+N14+O14+P14+Q14+R14+S14+T14+U14+V14</f>
        <v>1</v>
      </c>
      <c r="X14" s="108">
        <v>1849</v>
      </c>
      <c r="Y14" s="18">
        <f>X14*W14</f>
        <v>1849</v>
      </c>
    </row>
    <row r="15" spans="1:26" ht="12" thickBot="1">
      <c r="A15" s="19" t="s">
        <v>404</v>
      </c>
      <c r="B15" s="20"/>
      <c r="C15" s="21"/>
      <c r="D15" s="20"/>
      <c r="E15" s="20"/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2">
        <f>SUM(Y11:Y14)</f>
        <v>19585</v>
      </c>
    </row>
    <row r="16" spans="1:26" ht="33.75">
      <c r="A16" s="23" t="s">
        <v>116</v>
      </c>
      <c r="B16" s="43" t="s">
        <v>314</v>
      </c>
      <c r="C16" s="44" t="s">
        <v>267</v>
      </c>
      <c r="D16" s="28" t="s">
        <v>266</v>
      </c>
      <c r="E16" s="98">
        <v>704802081902842</v>
      </c>
      <c r="F16" s="27">
        <v>42943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30</v>
      </c>
      <c r="O16" s="28">
        <v>30</v>
      </c>
      <c r="P16" s="28">
        <v>30</v>
      </c>
      <c r="Q16" s="28">
        <v>30</v>
      </c>
      <c r="R16" s="28">
        <v>30</v>
      </c>
      <c r="S16" s="28">
        <v>30</v>
      </c>
      <c r="T16" s="28">
        <v>30</v>
      </c>
      <c r="U16" s="28">
        <v>30</v>
      </c>
      <c r="V16" s="28">
        <v>30</v>
      </c>
      <c r="W16" s="28">
        <f>G16+H16+I16+J16+K16+L16+M16+N16+O16+P16+Q16+R16+S16+T16+U16+V16</f>
        <v>270</v>
      </c>
      <c r="X16" s="109">
        <v>6.84</v>
      </c>
      <c r="Y16" s="29">
        <f>X16*W16</f>
        <v>1846.8</v>
      </c>
    </row>
    <row r="17" spans="1:25" ht="12" thickBot="1">
      <c r="A17" s="19" t="s">
        <v>404</v>
      </c>
      <c r="B17" s="20"/>
      <c r="C17" s="21"/>
      <c r="D17" s="20"/>
      <c r="E17" s="20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45">
        <f>SUM(Y16)</f>
        <v>1846.8</v>
      </c>
    </row>
    <row r="18" spans="1:25" ht="33.75">
      <c r="A18" s="23" t="s">
        <v>97</v>
      </c>
      <c r="B18" s="43" t="s">
        <v>344</v>
      </c>
      <c r="C18" s="44" t="s">
        <v>251</v>
      </c>
      <c r="D18" s="28" t="s">
        <v>250</v>
      </c>
      <c r="E18" s="96">
        <v>898002070678034</v>
      </c>
      <c r="F18" s="27">
        <v>42881</v>
      </c>
      <c r="G18" s="28">
        <v>30</v>
      </c>
      <c r="H18" s="28">
        <v>0</v>
      </c>
      <c r="I18" s="28">
        <v>0</v>
      </c>
      <c r="J18" s="28">
        <v>0</v>
      </c>
      <c r="K18" s="28">
        <v>30</v>
      </c>
      <c r="L18" s="28">
        <v>30</v>
      </c>
      <c r="M18" s="28">
        <v>30</v>
      </c>
      <c r="N18" s="28">
        <v>30</v>
      </c>
      <c r="O18" s="28">
        <v>30</v>
      </c>
      <c r="P18" s="28">
        <v>30</v>
      </c>
      <c r="Q18" s="28">
        <v>30</v>
      </c>
      <c r="R18" s="28">
        <v>30</v>
      </c>
      <c r="S18" s="28">
        <v>30</v>
      </c>
      <c r="T18" s="28">
        <v>30</v>
      </c>
      <c r="U18" s="28">
        <v>30</v>
      </c>
      <c r="V18" s="28">
        <v>30</v>
      </c>
      <c r="W18" s="28">
        <f>G18+H18+I18+J18+K18+L18+M18+N18+O18+P18+Q18+R18+S18+T18+U18+V18</f>
        <v>390</v>
      </c>
      <c r="X18" s="109">
        <v>14.53</v>
      </c>
      <c r="Y18" s="29">
        <f>X18*W18</f>
        <v>5666.7</v>
      </c>
    </row>
    <row r="19" spans="1:25" ht="39" customHeight="1">
      <c r="A19" s="13" t="s">
        <v>252</v>
      </c>
      <c r="B19" s="14" t="s">
        <v>345</v>
      </c>
      <c r="C19" s="15" t="s">
        <v>251</v>
      </c>
      <c r="D19" s="16" t="s">
        <v>250</v>
      </c>
      <c r="E19" s="95">
        <v>898002070678034</v>
      </c>
      <c r="F19" s="17">
        <v>42881</v>
      </c>
      <c r="G19" s="16">
        <v>30</v>
      </c>
      <c r="H19" s="16">
        <v>0</v>
      </c>
      <c r="I19" s="16">
        <v>0</v>
      </c>
      <c r="J19" s="16">
        <v>0</v>
      </c>
      <c r="K19" s="16">
        <v>30</v>
      </c>
      <c r="L19" s="16">
        <v>30</v>
      </c>
      <c r="M19" s="16">
        <v>30</v>
      </c>
      <c r="N19" s="16">
        <v>30</v>
      </c>
      <c r="O19" s="16">
        <v>30</v>
      </c>
      <c r="P19" s="16">
        <v>30</v>
      </c>
      <c r="Q19" s="16">
        <v>30</v>
      </c>
      <c r="R19" s="16">
        <v>30</v>
      </c>
      <c r="S19" s="16">
        <v>30</v>
      </c>
      <c r="T19" s="16">
        <v>30</v>
      </c>
      <c r="U19" s="16">
        <v>30</v>
      </c>
      <c r="V19" s="16">
        <v>30</v>
      </c>
      <c r="W19" s="28">
        <f>G19+H19+I19+J19+K19+L19+M19+N19+O19+P19+Q19+R19+S19+T19+U19+V19</f>
        <v>390</v>
      </c>
      <c r="X19" s="108">
        <v>2.1</v>
      </c>
      <c r="Y19" s="18">
        <f>X19*W19</f>
        <v>819</v>
      </c>
    </row>
    <row r="20" spans="1:25" ht="12" thickBot="1">
      <c r="A20" s="19" t="s">
        <v>404</v>
      </c>
      <c r="B20" s="20"/>
      <c r="C20" s="21"/>
      <c r="D20" s="20"/>
      <c r="E20" s="20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2">
        <f>SUM(Y18:Y19)</f>
        <v>6485.7</v>
      </c>
    </row>
    <row r="21" spans="1:25" ht="22.5">
      <c r="A21" s="6" t="s">
        <v>84</v>
      </c>
      <c r="B21" s="7" t="s">
        <v>349</v>
      </c>
      <c r="C21" s="8" t="s">
        <v>85</v>
      </c>
      <c r="D21" s="36" t="s">
        <v>86</v>
      </c>
      <c r="E21" s="99" t="s">
        <v>279</v>
      </c>
      <c r="F21" s="10">
        <v>40641</v>
      </c>
      <c r="G21" s="9">
        <v>150</v>
      </c>
      <c r="H21" s="9">
        <v>0</v>
      </c>
      <c r="I21" s="9">
        <v>0</v>
      </c>
      <c r="J21" s="9">
        <v>0</v>
      </c>
      <c r="K21" s="9">
        <v>150</v>
      </c>
      <c r="L21" s="9">
        <v>0</v>
      </c>
      <c r="M21" s="9">
        <v>0</v>
      </c>
      <c r="N21" s="9">
        <v>0</v>
      </c>
      <c r="O21" s="9">
        <v>150</v>
      </c>
      <c r="P21" s="9">
        <v>0</v>
      </c>
      <c r="Q21" s="9">
        <v>120</v>
      </c>
      <c r="R21" s="9">
        <v>120</v>
      </c>
      <c r="S21" s="9">
        <v>0</v>
      </c>
      <c r="T21" s="9">
        <v>0</v>
      </c>
      <c r="U21" s="9">
        <v>120</v>
      </c>
      <c r="V21" s="9">
        <v>0</v>
      </c>
      <c r="W21" s="9">
        <f>H21+I21+J21+K21+L21+M21+N21+O21+P21+Q21+R21+S21+T21+U21+V21</f>
        <v>660</v>
      </c>
      <c r="X21" s="107">
        <v>0.61</v>
      </c>
      <c r="Y21" s="11">
        <f>X21*W21</f>
        <v>402.59999999999997</v>
      </c>
    </row>
    <row r="22" spans="1:25" ht="22.5">
      <c r="A22" s="13" t="s">
        <v>111</v>
      </c>
      <c r="B22" s="14" t="s">
        <v>348</v>
      </c>
      <c r="C22" s="15" t="s">
        <v>85</v>
      </c>
      <c r="D22" s="31" t="s">
        <v>86</v>
      </c>
      <c r="E22" s="100" t="s">
        <v>279</v>
      </c>
      <c r="F22" s="17">
        <v>40641</v>
      </c>
      <c r="G22" s="16">
        <v>120</v>
      </c>
      <c r="H22" s="16">
        <v>0</v>
      </c>
      <c r="I22" s="16">
        <v>0</v>
      </c>
      <c r="J22" s="16">
        <v>0</v>
      </c>
      <c r="K22" s="16">
        <v>120</v>
      </c>
      <c r="L22" s="16">
        <v>0</v>
      </c>
      <c r="M22" s="16">
        <v>0</v>
      </c>
      <c r="N22" s="16">
        <v>0</v>
      </c>
      <c r="O22" s="16">
        <v>120</v>
      </c>
      <c r="P22" s="16">
        <v>0</v>
      </c>
      <c r="Q22" s="16">
        <v>120</v>
      </c>
      <c r="R22" s="16">
        <v>120</v>
      </c>
      <c r="S22" s="16">
        <v>0</v>
      </c>
      <c r="T22" s="16">
        <v>0</v>
      </c>
      <c r="U22" s="16">
        <v>120</v>
      </c>
      <c r="V22" s="16">
        <v>0</v>
      </c>
      <c r="W22" s="16">
        <f>H22+I22+J22+K22+L22+M22+N22+O22+P22+Q22+R22+S22+T22+U22+V22</f>
        <v>600</v>
      </c>
      <c r="X22" s="108">
        <v>3.22</v>
      </c>
      <c r="Y22" s="18">
        <f>X22*W22</f>
        <v>1932.0000000000002</v>
      </c>
    </row>
    <row r="23" spans="1:25" ht="12" thickBot="1">
      <c r="A23" s="19" t="s">
        <v>404</v>
      </c>
      <c r="B23" s="20"/>
      <c r="C23" s="21"/>
      <c r="D23" s="20"/>
      <c r="E23" s="20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2">
        <f>SUM(Y21:Y22)</f>
        <v>2334.6000000000004</v>
      </c>
    </row>
    <row r="24" spans="1:25" ht="22.5">
      <c r="A24" s="46" t="s">
        <v>144</v>
      </c>
      <c r="B24" s="7" t="s">
        <v>332</v>
      </c>
      <c r="C24" s="8" t="s">
        <v>34</v>
      </c>
      <c r="D24" s="36" t="s">
        <v>149</v>
      </c>
      <c r="E24" s="99" t="s">
        <v>280</v>
      </c>
      <c r="F24" s="10">
        <v>40744</v>
      </c>
      <c r="G24" s="9">
        <v>20</v>
      </c>
      <c r="H24" s="9">
        <v>20</v>
      </c>
      <c r="I24" s="9">
        <v>20</v>
      </c>
      <c r="J24" s="9">
        <v>20</v>
      </c>
      <c r="K24" s="9">
        <v>20</v>
      </c>
      <c r="L24" s="9">
        <v>20</v>
      </c>
      <c r="M24" s="9">
        <v>20</v>
      </c>
      <c r="N24" s="9">
        <v>20</v>
      </c>
      <c r="O24" s="9">
        <v>20</v>
      </c>
      <c r="P24" s="9">
        <v>20</v>
      </c>
      <c r="Q24" s="9">
        <v>20</v>
      </c>
      <c r="R24" s="9">
        <v>15</v>
      </c>
      <c r="S24" s="9">
        <v>15</v>
      </c>
      <c r="T24" s="9">
        <v>15</v>
      </c>
      <c r="U24" s="9">
        <v>15</v>
      </c>
      <c r="V24" s="9">
        <v>15</v>
      </c>
      <c r="W24" s="9">
        <f>G24+H24+I24+J24+K24+L24+M24+N24+O24+P24+Q24+R24+S24+T24+U24+V24</f>
        <v>295</v>
      </c>
      <c r="X24" s="107">
        <v>0.27</v>
      </c>
      <c r="Y24" s="11">
        <f t="shared" ref="Y24:Y31" si="0">X24*W24</f>
        <v>79.650000000000006</v>
      </c>
    </row>
    <row r="25" spans="1:25" ht="22.5">
      <c r="A25" s="47" t="s">
        <v>33</v>
      </c>
      <c r="B25" s="14">
        <v>109080020</v>
      </c>
      <c r="C25" s="15" t="s">
        <v>34</v>
      </c>
      <c r="D25" s="31" t="s">
        <v>149</v>
      </c>
      <c r="E25" s="100" t="s">
        <v>280</v>
      </c>
      <c r="F25" s="17">
        <v>40744</v>
      </c>
      <c r="G25" s="16">
        <v>30</v>
      </c>
      <c r="H25" s="16">
        <v>30</v>
      </c>
      <c r="I25" s="16">
        <v>30</v>
      </c>
      <c r="J25" s="16">
        <v>30</v>
      </c>
      <c r="K25" s="16">
        <v>30</v>
      </c>
      <c r="L25" s="16">
        <v>30</v>
      </c>
      <c r="M25" s="16">
        <v>30</v>
      </c>
      <c r="N25" s="16">
        <v>30</v>
      </c>
      <c r="O25" s="16">
        <v>30</v>
      </c>
      <c r="P25" s="16">
        <v>30</v>
      </c>
      <c r="Q25" s="16">
        <v>30</v>
      </c>
      <c r="R25" s="16">
        <v>30</v>
      </c>
      <c r="S25" s="16">
        <v>30</v>
      </c>
      <c r="T25" s="16">
        <v>30</v>
      </c>
      <c r="U25" s="16">
        <v>30</v>
      </c>
      <c r="V25" s="16">
        <v>30</v>
      </c>
      <c r="W25" s="28">
        <f t="shared" ref="W25:W95" si="1">G25+H25+I25+J25+K25+L25+M25+N25+O25+P25+Q25+R25+S25+T25+U25+V25</f>
        <v>480</v>
      </c>
      <c r="X25" s="108">
        <v>1.83</v>
      </c>
      <c r="Y25" s="18">
        <f t="shared" si="0"/>
        <v>878.40000000000009</v>
      </c>
    </row>
    <row r="26" spans="1:25" ht="22.5">
      <c r="A26" s="47" t="s">
        <v>66</v>
      </c>
      <c r="B26" s="14">
        <v>116010029</v>
      </c>
      <c r="C26" s="15" t="s">
        <v>34</v>
      </c>
      <c r="D26" s="31" t="s">
        <v>149</v>
      </c>
      <c r="E26" s="100" t="s">
        <v>280</v>
      </c>
      <c r="F26" s="17">
        <v>40744</v>
      </c>
      <c r="G26" s="16">
        <v>30</v>
      </c>
      <c r="H26" s="16">
        <v>30</v>
      </c>
      <c r="I26" s="16">
        <v>30</v>
      </c>
      <c r="J26" s="16">
        <v>30</v>
      </c>
      <c r="K26" s="16">
        <v>30</v>
      </c>
      <c r="L26" s="16">
        <v>30</v>
      </c>
      <c r="M26" s="16">
        <v>30</v>
      </c>
      <c r="N26" s="16">
        <v>30</v>
      </c>
      <c r="O26" s="16">
        <v>30</v>
      </c>
      <c r="P26" s="16">
        <v>30</v>
      </c>
      <c r="Q26" s="16">
        <v>30</v>
      </c>
      <c r="R26" s="16">
        <v>30</v>
      </c>
      <c r="S26" s="16">
        <v>30</v>
      </c>
      <c r="T26" s="16">
        <v>30</v>
      </c>
      <c r="U26" s="16">
        <v>30</v>
      </c>
      <c r="V26" s="16">
        <v>30</v>
      </c>
      <c r="W26" s="28">
        <f t="shared" si="1"/>
        <v>480</v>
      </c>
      <c r="X26" s="108">
        <v>3.27</v>
      </c>
      <c r="Y26" s="18">
        <f t="shared" si="0"/>
        <v>1569.6</v>
      </c>
    </row>
    <row r="27" spans="1:25" ht="22.5">
      <c r="A27" s="47" t="s">
        <v>408</v>
      </c>
      <c r="B27" s="14">
        <v>116010004</v>
      </c>
      <c r="C27" s="15" t="s">
        <v>34</v>
      </c>
      <c r="D27" s="31" t="s">
        <v>149</v>
      </c>
      <c r="E27" s="100" t="s">
        <v>280</v>
      </c>
      <c r="F27" s="17">
        <v>40744</v>
      </c>
      <c r="G27" s="16">
        <v>3</v>
      </c>
      <c r="H27" s="16">
        <v>3</v>
      </c>
      <c r="I27" s="16">
        <v>3</v>
      </c>
      <c r="J27" s="16">
        <v>3</v>
      </c>
      <c r="K27" s="16">
        <v>3</v>
      </c>
      <c r="L27" s="16">
        <v>3</v>
      </c>
      <c r="M27" s="16">
        <v>3</v>
      </c>
      <c r="N27" s="16">
        <v>3</v>
      </c>
      <c r="O27" s="16">
        <v>3</v>
      </c>
      <c r="P27" s="16">
        <v>3</v>
      </c>
      <c r="Q27" s="16">
        <v>3</v>
      </c>
      <c r="R27" s="16">
        <v>3</v>
      </c>
      <c r="S27" s="16">
        <v>3</v>
      </c>
      <c r="T27" s="16">
        <v>3</v>
      </c>
      <c r="U27" s="16">
        <v>3</v>
      </c>
      <c r="V27" s="16">
        <v>3</v>
      </c>
      <c r="W27" s="28">
        <f t="shared" si="1"/>
        <v>48</v>
      </c>
      <c r="X27" s="108">
        <v>67.09</v>
      </c>
      <c r="Y27" s="18">
        <f t="shared" si="0"/>
        <v>3220.32</v>
      </c>
    </row>
    <row r="28" spans="1:25" ht="22.5">
      <c r="A28" s="47" t="s">
        <v>94</v>
      </c>
      <c r="B28" s="14">
        <v>116010017</v>
      </c>
      <c r="C28" s="15" t="s">
        <v>34</v>
      </c>
      <c r="D28" s="31" t="s">
        <v>149</v>
      </c>
      <c r="E28" s="100" t="s">
        <v>280</v>
      </c>
      <c r="F28" s="17">
        <v>40744</v>
      </c>
      <c r="G28" s="16">
        <v>60</v>
      </c>
      <c r="H28" s="16">
        <v>60</v>
      </c>
      <c r="I28" s="16">
        <v>60</v>
      </c>
      <c r="J28" s="16">
        <v>60</v>
      </c>
      <c r="K28" s="16">
        <v>60</v>
      </c>
      <c r="L28" s="16">
        <v>60</v>
      </c>
      <c r="M28" s="16">
        <v>60</v>
      </c>
      <c r="N28" s="16">
        <v>60</v>
      </c>
      <c r="O28" s="16">
        <v>60</v>
      </c>
      <c r="P28" s="16">
        <v>60</v>
      </c>
      <c r="Q28" s="16">
        <v>60</v>
      </c>
      <c r="R28" s="16">
        <v>60</v>
      </c>
      <c r="S28" s="16">
        <v>60</v>
      </c>
      <c r="T28" s="16">
        <v>60</v>
      </c>
      <c r="U28" s="16">
        <v>60</v>
      </c>
      <c r="V28" s="16">
        <v>60</v>
      </c>
      <c r="W28" s="28">
        <f t="shared" si="1"/>
        <v>960</v>
      </c>
      <c r="X28" s="108">
        <v>7.1199999999999999E-2</v>
      </c>
      <c r="Y28" s="18">
        <f t="shared" si="0"/>
        <v>68.352000000000004</v>
      </c>
    </row>
    <row r="29" spans="1:25" ht="22.5">
      <c r="A29" s="47" t="s">
        <v>112</v>
      </c>
      <c r="B29" s="14">
        <v>110130013</v>
      </c>
      <c r="C29" s="15" t="s">
        <v>34</v>
      </c>
      <c r="D29" s="31" t="s">
        <v>149</v>
      </c>
      <c r="E29" s="100" t="s">
        <v>280</v>
      </c>
      <c r="F29" s="17">
        <v>40744</v>
      </c>
      <c r="G29" s="16">
        <v>30</v>
      </c>
      <c r="H29" s="16">
        <v>30</v>
      </c>
      <c r="I29" s="16">
        <v>30</v>
      </c>
      <c r="J29" s="16">
        <v>30</v>
      </c>
      <c r="K29" s="16">
        <v>30</v>
      </c>
      <c r="L29" s="16">
        <v>30</v>
      </c>
      <c r="M29" s="16">
        <v>30</v>
      </c>
      <c r="N29" s="16">
        <v>30</v>
      </c>
      <c r="O29" s="16">
        <v>30</v>
      </c>
      <c r="P29" s="16">
        <v>30</v>
      </c>
      <c r="Q29" s="16">
        <v>30</v>
      </c>
      <c r="R29" s="16">
        <v>30</v>
      </c>
      <c r="S29" s="16">
        <v>30</v>
      </c>
      <c r="T29" s="16">
        <v>30</v>
      </c>
      <c r="U29" s="16">
        <v>30</v>
      </c>
      <c r="V29" s="16">
        <v>30</v>
      </c>
      <c r="W29" s="28">
        <f t="shared" si="1"/>
        <v>480</v>
      </c>
      <c r="X29" s="108">
        <v>1.51</v>
      </c>
      <c r="Y29" s="18">
        <f t="shared" si="0"/>
        <v>724.8</v>
      </c>
    </row>
    <row r="30" spans="1:25" ht="22.5">
      <c r="A30" s="47" t="s">
        <v>124</v>
      </c>
      <c r="B30" s="14">
        <v>116130010</v>
      </c>
      <c r="C30" s="15" t="s">
        <v>34</v>
      </c>
      <c r="D30" s="31" t="s">
        <v>149</v>
      </c>
      <c r="E30" s="100" t="s">
        <v>280</v>
      </c>
      <c r="F30" s="17">
        <v>40744</v>
      </c>
      <c r="G30" s="16">
        <v>40</v>
      </c>
      <c r="H30" s="16">
        <v>40</v>
      </c>
      <c r="I30" s="16">
        <v>30</v>
      </c>
      <c r="J30" s="16">
        <v>30</v>
      </c>
      <c r="K30" s="16">
        <v>30</v>
      </c>
      <c r="L30" s="16">
        <v>30</v>
      </c>
      <c r="M30" s="16">
        <v>30</v>
      </c>
      <c r="N30" s="16">
        <v>30</v>
      </c>
      <c r="O30" s="16">
        <v>30</v>
      </c>
      <c r="P30" s="16">
        <v>30</v>
      </c>
      <c r="Q30" s="16">
        <v>30</v>
      </c>
      <c r="R30" s="16">
        <v>30</v>
      </c>
      <c r="S30" s="16">
        <v>30</v>
      </c>
      <c r="T30" s="16">
        <v>30</v>
      </c>
      <c r="U30" s="16">
        <v>30</v>
      </c>
      <c r="V30" s="16">
        <v>30</v>
      </c>
      <c r="W30" s="28">
        <f t="shared" si="1"/>
        <v>500</v>
      </c>
      <c r="X30" s="108">
        <v>0.06</v>
      </c>
      <c r="Y30" s="18">
        <f t="shared" si="0"/>
        <v>30</v>
      </c>
    </row>
    <row r="31" spans="1:25" ht="22.5">
      <c r="A31" s="13" t="s">
        <v>140</v>
      </c>
      <c r="B31" s="14">
        <v>116010020</v>
      </c>
      <c r="C31" s="15" t="s">
        <v>34</v>
      </c>
      <c r="D31" s="31" t="s">
        <v>149</v>
      </c>
      <c r="E31" s="100" t="s">
        <v>280</v>
      </c>
      <c r="F31" s="17">
        <v>40744</v>
      </c>
      <c r="G31" s="16">
        <v>60</v>
      </c>
      <c r="H31" s="16">
        <v>60</v>
      </c>
      <c r="I31" s="16">
        <v>60</v>
      </c>
      <c r="J31" s="16">
        <v>60</v>
      </c>
      <c r="K31" s="16">
        <v>60</v>
      </c>
      <c r="L31" s="16">
        <v>60</v>
      </c>
      <c r="M31" s="16">
        <v>60</v>
      </c>
      <c r="N31" s="16">
        <v>60</v>
      </c>
      <c r="O31" s="16">
        <v>60</v>
      </c>
      <c r="P31" s="16">
        <v>60</v>
      </c>
      <c r="Q31" s="16">
        <v>60</v>
      </c>
      <c r="R31" s="16">
        <v>60</v>
      </c>
      <c r="S31" s="16">
        <v>60</v>
      </c>
      <c r="T31" s="16">
        <v>60</v>
      </c>
      <c r="U31" s="16">
        <v>60</v>
      </c>
      <c r="V31" s="16">
        <v>60</v>
      </c>
      <c r="W31" s="28">
        <f t="shared" si="1"/>
        <v>960</v>
      </c>
      <c r="X31" s="108">
        <v>3.2835000000000001</v>
      </c>
      <c r="Y31" s="18">
        <f t="shared" si="0"/>
        <v>3152.16</v>
      </c>
    </row>
    <row r="32" spans="1:25" ht="12" thickBot="1">
      <c r="A32" s="19" t="s">
        <v>404</v>
      </c>
      <c r="B32" s="20"/>
      <c r="C32" s="21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2">
        <f>SUM(Y24:Y31)</f>
        <v>9723.2819999999992</v>
      </c>
    </row>
    <row r="33" spans="1:25" ht="33.75">
      <c r="A33" s="6" t="s">
        <v>18</v>
      </c>
      <c r="B33" s="7" t="s">
        <v>336</v>
      </c>
      <c r="C33" s="8" t="s">
        <v>19</v>
      </c>
      <c r="D33" s="48" t="s">
        <v>221</v>
      </c>
      <c r="E33" s="94">
        <v>702104782701594</v>
      </c>
      <c r="F33" s="49"/>
      <c r="G33" s="9">
        <v>90</v>
      </c>
      <c r="H33" s="9">
        <v>90</v>
      </c>
      <c r="I33" s="9">
        <v>90</v>
      </c>
      <c r="J33" s="9">
        <v>90</v>
      </c>
      <c r="K33" s="9">
        <v>90</v>
      </c>
      <c r="L33" s="9">
        <v>90</v>
      </c>
      <c r="M33" s="9">
        <v>90</v>
      </c>
      <c r="N33" s="9">
        <v>90</v>
      </c>
      <c r="O33" s="9">
        <v>90</v>
      </c>
      <c r="P33" s="9">
        <v>90</v>
      </c>
      <c r="Q33" s="9">
        <v>90</v>
      </c>
      <c r="R33" s="9">
        <v>90</v>
      </c>
      <c r="S33" s="9">
        <v>90</v>
      </c>
      <c r="T33" s="9">
        <v>90</v>
      </c>
      <c r="U33" s="9">
        <v>90</v>
      </c>
      <c r="V33" s="9">
        <v>90</v>
      </c>
      <c r="W33" s="9">
        <f t="shared" si="1"/>
        <v>1440</v>
      </c>
      <c r="X33" s="107">
        <v>0.83</v>
      </c>
      <c r="Y33" s="11">
        <f>X33*W33</f>
        <v>1195.2</v>
      </c>
    </row>
    <row r="34" spans="1:25" ht="12" thickBot="1">
      <c r="A34" s="19" t="s">
        <v>404</v>
      </c>
      <c r="B34" s="20"/>
      <c r="C34" s="21"/>
      <c r="D34" s="20"/>
      <c r="E34" s="20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2">
        <f>SUM(Y33)</f>
        <v>1195.2</v>
      </c>
    </row>
    <row r="35" spans="1:25" ht="33.75">
      <c r="A35" s="6" t="s">
        <v>74</v>
      </c>
      <c r="B35" s="7" t="s">
        <v>308</v>
      </c>
      <c r="C35" s="50" t="s">
        <v>31</v>
      </c>
      <c r="D35" s="36" t="s">
        <v>32</v>
      </c>
      <c r="E35" s="94">
        <v>700002027409305</v>
      </c>
      <c r="F35" s="10">
        <v>39933</v>
      </c>
      <c r="G35" s="9">
        <v>3</v>
      </c>
      <c r="H35" s="9">
        <v>3</v>
      </c>
      <c r="I35" s="9">
        <v>3</v>
      </c>
      <c r="J35" s="9">
        <v>3</v>
      </c>
      <c r="K35" s="9">
        <v>3</v>
      </c>
      <c r="L35" s="9">
        <v>3</v>
      </c>
      <c r="M35" s="9">
        <v>3</v>
      </c>
      <c r="N35" s="9">
        <v>3</v>
      </c>
      <c r="O35" s="9">
        <v>3</v>
      </c>
      <c r="P35" s="9">
        <v>3</v>
      </c>
      <c r="Q35" s="9">
        <v>3</v>
      </c>
      <c r="R35" s="9">
        <v>3</v>
      </c>
      <c r="S35" s="9">
        <v>3</v>
      </c>
      <c r="T35" s="9">
        <v>3</v>
      </c>
      <c r="U35" s="9">
        <v>3</v>
      </c>
      <c r="V35" s="9">
        <v>3</v>
      </c>
      <c r="W35" s="9">
        <f t="shared" si="1"/>
        <v>48</v>
      </c>
      <c r="X35" s="107">
        <v>96.26</v>
      </c>
      <c r="Y35" s="11">
        <f>X35*W35</f>
        <v>4620.4800000000005</v>
      </c>
    </row>
    <row r="36" spans="1:25" ht="33.75">
      <c r="A36" s="13" t="s">
        <v>81</v>
      </c>
      <c r="B36" s="14" t="s">
        <v>309</v>
      </c>
      <c r="C36" s="30" t="s">
        <v>31</v>
      </c>
      <c r="D36" s="31" t="s">
        <v>32</v>
      </c>
      <c r="E36" s="95">
        <v>700002027409305</v>
      </c>
      <c r="F36" s="17">
        <v>39933</v>
      </c>
      <c r="G36" s="16">
        <v>3</v>
      </c>
      <c r="H36" s="16">
        <v>3</v>
      </c>
      <c r="I36" s="16">
        <v>3</v>
      </c>
      <c r="J36" s="16">
        <v>3</v>
      </c>
      <c r="K36" s="16">
        <v>3</v>
      </c>
      <c r="L36" s="16">
        <v>3</v>
      </c>
      <c r="M36" s="16">
        <v>3</v>
      </c>
      <c r="N36" s="16">
        <v>3</v>
      </c>
      <c r="O36" s="16">
        <v>3</v>
      </c>
      <c r="P36" s="16">
        <v>3</v>
      </c>
      <c r="Q36" s="16">
        <v>3</v>
      </c>
      <c r="R36" s="16">
        <v>3</v>
      </c>
      <c r="S36" s="16">
        <v>3</v>
      </c>
      <c r="T36" s="16">
        <v>3</v>
      </c>
      <c r="U36" s="16">
        <v>3</v>
      </c>
      <c r="V36" s="16">
        <v>3</v>
      </c>
      <c r="W36" s="28">
        <f t="shared" si="1"/>
        <v>48</v>
      </c>
      <c r="X36" s="108">
        <v>33.24</v>
      </c>
      <c r="Y36" s="18">
        <f>X36*W36</f>
        <v>1595.52</v>
      </c>
    </row>
    <row r="37" spans="1:25" ht="33.75">
      <c r="A37" s="13" t="s">
        <v>119</v>
      </c>
      <c r="B37" s="14" t="s">
        <v>367</v>
      </c>
      <c r="C37" s="30" t="s">
        <v>31</v>
      </c>
      <c r="D37" s="31" t="s">
        <v>32</v>
      </c>
      <c r="E37" s="95">
        <v>700002027409305</v>
      </c>
      <c r="F37" s="17">
        <v>39933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28">
        <f t="shared" si="1"/>
        <v>0</v>
      </c>
      <c r="X37" s="108">
        <v>0.98</v>
      </c>
      <c r="Y37" s="18">
        <f>X37*W37</f>
        <v>0</v>
      </c>
    </row>
    <row r="38" spans="1:25" ht="33.75">
      <c r="A38" s="13" t="s">
        <v>123</v>
      </c>
      <c r="B38" s="14" t="s">
        <v>315</v>
      </c>
      <c r="C38" s="30" t="s">
        <v>31</v>
      </c>
      <c r="D38" s="31" t="s">
        <v>32</v>
      </c>
      <c r="E38" s="95">
        <v>700002027409305</v>
      </c>
      <c r="F38" s="17">
        <v>39933</v>
      </c>
      <c r="G38" s="16">
        <v>30</v>
      </c>
      <c r="H38" s="16">
        <v>30</v>
      </c>
      <c r="I38" s="16">
        <v>30</v>
      </c>
      <c r="J38" s="16">
        <v>30</v>
      </c>
      <c r="K38" s="16">
        <v>30</v>
      </c>
      <c r="L38" s="16">
        <v>30</v>
      </c>
      <c r="M38" s="16">
        <v>30</v>
      </c>
      <c r="N38" s="16">
        <v>30</v>
      </c>
      <c r="O38" s="16">
        <v>30</v>
      </c>
      <c r="P38" s="16">
        <v>30</v>
      </c>
      <c r="Q38" s="16">
        <v>30</v>
      </c>
      <c r="R38" s="16">
        <v>30</v>
      </c>
      <c r="S38" s="16">
        <v>30</v>
      </c>
      <c r="T38" s="16">
        <v>30</v>
      </c>
      <c r="U38" s="16">
        <v>30</v>
      </c>
      <c r="V38" s="16">
        <v>30</v>
      </c>
      <c r="W38" s="28">
        <f t="shared" si="1"/>
        <v>480</v>
      </c>
      <c r="X38" s="108">
        <v>0.2787</v>
      </c>
      <c r="Y38" s="18">
        <f>X38*W38</f>
        <v>133.77600000000001</v>
      </c>
    </row>
    <row r="39" spans="1:25" ht="33.75">
      <c r="A39" s="13" t="s">
        <v>129</v>
      </c>
      <c r="B39" s="14" t="s">
        <v>317</v>
      </c>
      <c r="C39" s="30" t="s">
        <v>31</v>
      </c>
      <c r="D39" s="31" t="s">
        <v>32</v>
      </c>
      <c r="E39" s="95">
        <v>700002027409305</v>
      </c>
      <c r="F39" s="17">
        <v>39933</v>
      </c>
      <c r="G39" s="16">
        <v>50</v>
      </c>
      <c r="H39" s="16">
        <v>50</v>
      </c>
      <c r="I39" s="16">
        <v>50</v>
      </c>
      <c r="J39" s="16">
        <v>50</v>
      </c>
      <c r="K39" s="16">
        <v>50</v>
      </c>
      <c r="L39" s="16">
        <v>50</v>
      </c>
      <c r="M39" s="16">
        <v>50</v>
      </c>
      <c r="N39" s="16">
        <v>50</v>
      </c>
      <c r="O39" s="16">
        <v>50</v>
      </c>
      <c r="P39" s="16">
        <v>50</v>
      </c>
      <c r="Q39" s="16">
        <v>50</v>
      </c>
      <c r="R39" s="16">
        <v>50</v>
      </c>
      <c r="S39" s="16">
        <v>50</v>
      </c>
      <c r="T39" s="16">
        <v>50</v>
      </c>
      <c r="U39" s="16">
        <v>50</v>
      </c>
      <c r="V39" s="16">
        <v>50</v>
      </c>
      <c r="W39" s="28">
        <f t="shared" si="1"/>
        <v>800</v>
      </c>
      <c r="X39" s="108">
        <v>0.49107220000000001</v>
      </c>
      <c r="Y39" s="18">
        <f>X39*W39</f>
        <v>392.85775999999998</v>
      </c>
    </row>
    <row r="40" spans="1:25" ht="12" thickBot="1">
      <c r="A40" s="19" t="s">
        <v>404</v>
      </c>
      <c r="B40" s="20"/>
      <c r="C40" s="21"/>
      <c r="D40" s="20"/>
      <c r="E40" s="20"/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2">
        <f>SUM(Y35:Y39)</f>
        <v>6742.6337599999997</v>
      </c>
    </row>
    <row r="41" spans="1:25" ht="33.75">
      <c r="A41" s="6" t="s">
        <v>234</v>
      </c>
      <c r="B41" s="7" t="s">
        <v>326</v>
      </c>
      <c r="C41" s="8" t="s">
        <v>233</v>
      </c>
      <c r="D41" s="9" t="s">
        <v>236</v>
      </c>
      <c r="E41" s="94">
        <v>704004804359068</v>
      </c>
      <c r="F41" s="10">
        <v>42641</v>
      </c>
      <c r="G41" s="9">
        <v>0</v>
      </c>
      <c r="H41" s="9">
        <v>0</v>
      </c>
      <c r="I41" s="9">
        <v>0</v>
      </c>
      <c r="J41" s="9">
        <v>30</v>
      </c>
      <c r="K41" s="9">
        <v>30</v>
      </c>
      <c r="L41" s="9">
        <v>30</v>
      </c>
      <c r="M41" s="9">
        <v>30</v>
      </c>
      <c r="N41" s="9">
        <v>30</v>
      </c>
      <c r="O41" s="9">
        <v>30</v>
      </c>
      <c r="P41" s="9">
        <v>30</v>
      </c>
      <c r="Q41" s="9">
        <v>30</v>
      </c>
      <c r="R41" s="9">
        <v>30</v>
      </c>
      <c r="S41" s="9">
        <v>30</v>
      </c>
      <c r="T41" s="9">
        <v>30</v>
      </c>
      <c r="U41" s="9">
        <v>30</v>
      </c>
      <c r="V41" s="9">
        <v>30</v>
      </c>
      <c r="W41" s="9">
        <f t="shared" si="1"/>
        <v>390</v>
      </c>
      <c r="X41" s="107">
        <v>5.6</v>
      </c>
      <c r="Y41" s="11">
        <f>X41*W41</f>
        <v>2184</v>
      </c>
    </row>
    <row r="42" spans="1:25" ht="33.75">
      <c r="A42" s="13" t="s">
        <v>235</v>
      </c>
      <c r="B42" s="14">
        <v>109040007</v>
      </c>
      <c r="C42" s="15" t="s">
        <v>233</v>
      </c>
      <c r="D42" s="16" t="s">
        <v>236</v>
      </c>
      <c r="E42" s="95">
        <v>704004804359068</v>
      </c>
      <c r="F42" s="17">
        <v>42641</v>
      </c>
      <c r="G42" s="31">
        <v>0</v>
      </c>
      <c r="H42" s="31">
        <v>0</v>
      </c>
      <c r="I42" s="31">
        <v>0</v>
      </c>
      <c r="J42" s="31">
        <v>60</v>
      </c>
      <c r="K42" s="31">
        <v>60</v>
      </c>
      <c r="L42" s="31">
        <v>60</v>
      </c>
      <c r="M42" s="31">
        <v>60</v>
      </c>
      <c r="N42" s="31">
        <v>60</v>
      </c>
      <c r="O42" s="31">
        <v>60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28">
        <f t="shared" si="1"/>
        <v>360</v>
      </c>
      <c r="X42" s="108">
        <v>0.9</v>
      </c>
      <c r="Y42" s="18">
        <f>X42*W42</f>
        <v>324</v>
      </c>
    </row>
    <row r="43" spans="1:25" ht="33.75">
      <c r="A43" s="13" t="s">
        <v>402</v>
      </c>
      <c r="B43" s="14">
        <v>109030019</v>
      </c>
      <c r="C43" s="15" t="s">
        <v>233</v>
      </c>
      <c r="D43" s="16" t="s">
        <v>236</v>
      </c>
      <c r="E43" s="95">
        <v>704004804359068</v>
      </c>
      <c r="F43" s="17">
        <v>42641</v>
      </c>
      <c r="G43" s="16">
        <v>0</v>
      </c>
      <c r="H43" s="16">
        <v>0</v>
      </c>
      <c r="I43" s="16">
        <v>0</v>
      </c>
      <c r="J43" s="16">
        <v>90</v>
      </c>
      <c r="K43" s="16">
        <v>90</v>
      </c>
      <c r="L43" s="16">
        <v>90</v>
      </c>
      <c r="M43" s="16">
        <v>90</v>
      </c>
      <c r="N43" s="16">
        <v>90</v>
      </c>
      <c r="O43" s="16">
        <v>90</v>
      </c>
      <c r="P43" s="16">
        <v>90</v>
      </c>
      <c r="Q43" s="16">
        <v>90</v>
      </c>
      <c r="R43" s="16">
        <v>90</v>
      </c>
      <c r="S43" s="16">
        <v>90</v>
      </c>
      <c r="T43" s="16">
        <v>90</v>
      </c>
      <c r="U43" s="16">
        <v>90</v>
      </c>
      <c r="V43" s="16">
        <v>90</v>
      </c>
      <c r="W43" s="28">
        <f t="shared" si="1"/>
        <v>1170</v>
      </c>
      <c r="X43" s="108">
        <v>6.1</v>
      </c>
      <c r="Y43" s="18">
        <f>X43*W43</f>
        <v>7137</v>
      </c>
    </row>
    <row r="44" spans="1:25" ht="33.75">
      <c r="A44" s="13" t="s">
        <v>232</v>
      </c>
      <c r="B44" s="14">
        <v>109030015</v>
      </c>
      <c r="C44" s="15" t="s">
        <v>233</v>
      </c>
      <c r="D44" s="16" t="s">
        <v>236</v>
      </c>
      <c r="E44" s="95">
        <v>704004804359068</v>
      </c>
      <c r="F44" s="17">
        <v>42641</v>
      </c>
      <c r="G44" s="16">
        <v>0</v>
      </c>
      <c r="H44" s="16">
        <v>0</v>
      </c>
      <c r="I44" s="16">
        <v>0</v>
      </c>
      <c r="J44" s="16">
        <v>60</v>
      </c>
      <c r="K44" s="16">
        <v>60</v>
      </c>
      <c r="L44" s="16">
        <v>60</v>
      </c>
      <c r="M44" s="16">
        <v>60</v>
      </c>
      <c r="N44" s="16">
        <v>60</v>
      </c>
      <c r="O44" s="16">
        <v>60</v>
      </c>
      <c r="P44" s="16">
        <v>60</v>
      </c>
      <c r="Q44" s="16">
        <v>60</v>
      </c>
      <c r="R44" s="16">
        <v>60</v>
      </c>
      <c r="S44" s="16">
        <v>60</v>
      </c>
      <c r="T44" s="16">
        <v>60</v>
      </c>
      <c r="U44" s="16">
        <v>60</v>
      </c>
      <c r="V44" s="16">
        <v>60</v>
      </c>
      <c r="W44" s="28">
        <f t="shared" si="1"/>
        <v>780</v>
      </c>
      <c r="X44" s="108">
        <v>1.75</v>
      </c>
      <c r="Y44" s="18">
        <f>X44*W44</f>
        <v>1365</v>
      </c>
    </row>
    <row r="45" spans="1:25" ht="12" thickBot="1">
      <c r="A45" s="19" t="s">
        <v>404</v>
      </c>
      <c r="B45" s="20"/>
      <c r="C45" s="21"/>
      <c r="D45" s="20"/>
      <c r="E45" s="20"/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2">
        <f>SUM(Y41:Y44)</f>
        <v>11010</v>
      </c>
    </row>
    <row r="46" spans="1:25" ht="12.75" customHeight="1">
      <c r="A46" s="46" t="s">
        <v>27</v>
      </c>
      <c r="B46" s="7">
        <v>41080208</v>
      </c>
      <c r="C46" s="50" t="s">
        <v>28</v>
      </c>
      <c r="D46" s="51" t="s">
        <v>146</v>
      </c>
      <c r="E46" s="94">
        <v>700308956911535</v>
      </c>
      <c r="F46" s="10">
        <v>41024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>
        <v>1</v>
      </c>
      <c r="W46" s="9">
        <f t="shared" si="1"/>
        <v>16</v>
      </c>
      <c r="X46" s="107">
        <v>813</v>
      </c>
      <c r="Y46" s="11">
        <f t="shared" ref="Y46:Y53" si="2">X46*W46</f>
        <v>13008</v>
      </c>
    </row>
    <row r="47" spans="1:25" ht="22.5">
      <c r="A47" s="47" t="s">
        <v>81</v>
      </c>
      <c r="B47" s="14">
        <v>116010011</v>
      </c>
      <c r="C47" s="30" t="s">
        <v>28</v>
      </c>
      <c r="D47" s="52" t="s">
        <v>146</v>
      </c>
      <c r="E47" s="95">
        <v>700308956911535</v>
      </c>
      <c r="F47" s="17">
        <v>41024</v>
      </c>
      <c r="G47" s="16">
        <v>11</v>
      </c>
      <c r="H47" s="16">
        <v>11</v>
      </c>
      <c r="I47" s="16">
        <v>11</v>
      </c>
      <c r="J47" s="16">
        <v>11</v>
      </c>
      <c r="K47" s="16">
        <v>11</v>
      </c>
      <c r="L47" s="16">
        <v>11</v>
      </c>
      <c r="M47" s="16">
        <v>11</v>
      </c>
      <c r="N47" s="16">
        <v>11</v>
      </c>
      <c r="O47" s="16">
        <v>11</v>
      </c>
      <c r="P47" s="16">
        <v>11</v>
      </c>
      <c r="Q47" s="16">
        <v>11</v>
      </c>
      <c r="R47" s="16">
        <v>11</v>
      </c>
      <c r="S47" s="16">
        <v>11</v>
      </c>
      <c r="T47" s="16">
        <v>11</v>
      </c>
      <c r="U47" s="16">
        <v>11</v>
      </c>
      <c r="V47" s="16">
        <v>11</v>
      </c>
      <c r="W47" s="28">
        <f t="shared" si="1"/>
        <v>176</v>
      </c>
      <c r="X47" s="108">
        <v>33.24</v>
      </c>
      <c r="Y47" s="18">
        <f t="shared" si="2"/>
        <v>5850.2400000000007</v>
      </c>
    </row>
    <row r="48" spans="1:25" ht="22.5">
      <c r="A48" s="47" t="s">
        <v>83</v>
      </c>
      <c r="B48" s="14" t="s">
        <v>227</v>
      </c>
      <c r="C48" s="30" t="s">
        <v>28</v>
      </c>
      <c r="D48" s="52" t="s">
        <v>146</v>
      </c>
      <c r="E48" s="95">
        <v>700308956911535</v>
      </c>
      <c r="F48" s="17">
        <v>39140</v>
      </c>
      <c r="G48" s="16">
        <v>60</v>
      </c>
      <c r="H48" s="16">
        <v>60</v>
      </c>
      <c r="I48" s="16">
        <v>60</v>
      </c>
      <c r="J48" s="16">
        <v>60</v>
      </c>
      <c r="K48" s="16">
        <v>60</v>
      </c>
      <c r="L48" s="16">
        <v>60</v>
      </c>
      <c r="M48" s="16">
        <v>60</v>
      </c>
      <c r="N48" s="16">
        <v>60</v>
      </c>
      <c r="O48" s="16">
        <v>60</v>
      </c>
      <c r="P48" s="16">
        <v>60</v>
      </c>
      <c r="Q48" s="16">
        <v>60</v>
      </c>
      <c r="R48" s="16">
        <v>60</v>
      </c>
      <c r="S48" s="16">
        <v>60</v>
      </c>
      <c r="T48" s="16">
        <v>60</v>
      </c>
      <c r="U48" s="16">
        <v>60</v>
      </c>
      <c r="V48" s="16">
        <v>60</v>
      </c>
      <c r="W48" s="28">
        <f t="shared" si="1"/>
        <v>960</v>
      </c>
      <c r="X48" s="108">
        <v>5.04E-2</v>
      </c>
      <c r="Y48" s="18">
        <f t="shared" si="2"/>
        <v>48.384</v>
      </c>
    </row>
    <row r="49" spans="1:25" ht="22.5">
      <c r="A49" s="47" t="s">
        <v>93</v>
      </c>
      <c r="B49" s="14">
        <v>116010007</v>
      </c>
      <c r="C49" s="30" t="s">
        <v>28</v>
      </c>
      <c r="D49" s="52" t="s">
        <v>146</v>
      </c>
      <c r="E49" s="95">
        <v>700308956911535</v>
      </c>
      <c r="F49" s="17">
        <v>41024</v>
      </c>
      <c r="G49" s="16">
        <v>90</v>
      </c>
      <c r="H49" s="16">
        <v>90</v>
      </c>
      <c r="I49" s="16">
        <v>90</v>
      </c>
      <c r="J49" s="16">
        <v>90</v>
      </c>
      <c r="K49" s="16">
        <v>90</v>
      </c>
      <c r="L49" s="16">
        <v>90</v>
      </c>
      <c r="M49" s="16">
        <v>90</v>
      </c>
      <c r="N49" s="16">
        <v>90</v>
      </c>
      <c r="O49" s="16">
        <v>90</v>
      </c>
      <c r="P49" s="16">
        <v>90</v>
      </c>
      <c r="Q49" s="16">
        <v>90</v>
      </c>
      <c r="R49" s="16">
        <v>90</v>
      </c>
      <c r="S49" s="16">
        <v>90</v>
      </c>
      <c r="T49" s="16">
        <v>90</v>
      </c>
      <c r="U49" s="16">
        <v>90</v>
      </c>
      <c r="V49" s="16">
        <v>90</v>
      </c>
      <c r="W49" s="28">
        <f t="shared" si="1"/>
        <v>1440</v>
      </c>
      <c r="X49" s="108">
        <v>0.14000000000000001</v>
      </c>
      <c r="Y49" s="18">
        <f t="shared" si="2"/>
        <v>201.60000000000002</v>
      </c>
    </row>
    <row r="50" spans="1:25" ht="33.75">
      <c r="A50" s="47" t="s">
        <v>113</v>
      </c>
      <c r="B50" s="14">
        <v>41080206</v>
      </c>
      <c r="C50" s="30" t="s">
        <v>28</v>
      </c>
      <c r="D50" s="52" t="s">
        <v>146</v>
      </c>
      <c r="E50" s="95">
        <v>700308956911535</v>
      </c>
      <c r="F50" s="17">
        <v>41024</v>
      </c>
      <c r="G50" s="16">
        <v>1</v>
      </c>
      <c r="H50" s="16">
        <v>1</v>
      </c>
      <c r="I50" s="16">
        <v>1</v>
      </c>
      <c r="J50" s="16">
        <v>1</v>
      </c>
      <c r="K50" s="16">
        <v>1</v>
      </c>
      <c r="L50" s="16">
        <v>1</v>
      </c>
      <c r="M50" s="16">
        <v>1</v>
      </c>
      <c r="N50" s="16">
        <v>1</v>
      </c>
      <c r="O50" s="16">
        <v>1</v>
      </c>
      <c r="P50" s="16">
        <v>1</v>
      </c>
      <c r="Q50" s="16">
        <v>1</v>
      </c>
      <c r="R50" s="16">
        <v>1</v>
      </c>
      <c r="S50" s="16">
        <v>1</v>
      </c>
      <c r="T50" s="16">
        <v>1</v>
      </c>
      <c r="U50" s="16">
        <v>1</v>
      </c>
      <c r="V50" s="16">
        <v>1</v>
      </c>
      <c r="W50" s="28">
        <f t="shared" si="1"/>
        <v>16</v>
      </c>
      <c r="X50" s="108">
        <v>158</v>
      </c>
      <c r="Y50" s="18">
        <f t="shared" si="2"/>
        <v>2528</v>
      </c>
    </row>
    <row r="51" spans="1:25" ht="33.75">
      <c r="A51" s="47" t="s">
        <v>122</v>
      </c>
      <c r="B51" s="14">
        <v>41080205</v>
      </c>
      <c r="C51" s="30" t="s">
        <v>28</v>
      </c>
      <c r="D51" s="52" t="s">
        <v>146</v>
      </c>
      <c r="E51" s="95">
        <v>700308956911535</v>
      </c>
      <c r="F51" s="17">
        <v>41024</v>
      </c>
      <c r="G51" s="16">
        <v>1</v>
      </c>
      <c r="H51" s="16">
        <v>1</v>
      </c>
      <c r="I51" s="16">
        <v>1</v>
      </c>
      <c r="J51" s="16">
        <v>1</v>
      </c>
      <c r="K51" s="16">
        <v>1</v>
      </c>
      <c r="L51" s="16">
        <v>1</v>
      </c>
      <c r="M51" s="16">
        <v>1</v>
      </c>
      <c r="N51" s="16">
        <v>1</v>
      </c>
      <c r="O51" s="16">
        <v>1</v>
      </c>
      <c r="P51" s="16">
        <v>1</v>
      </c>
      <c r="Q51" s="16">
        <v>1</v>
      </c>
      <c r="R51" s="16">
        <v>1</v>
      </c>
      <c r="S51" s="16">
        <v>1</v>
      </c>
      <c r="T51" s="16">
        <v>1</v>
      </c>
      <c r="U51" s="16">
        <v>1</v>
      </c>
      <c r="V51" s="16">
        <v>1</v>
      </c>
      <c r="W51" s="28">
        <f t="shared" si="1"/>
        <v>16</v>
      </c>
      <c r="X51" s="108">
        <v>1679</v>
      </c>
      <c r="Y51" s="18">
        <f t="shared" si="2"/>
        <v>26864</v>
      </c>
    </row>
    <row r="52" spans="1:25" ht="22.5">
      <c r="A52" s="47" t="s">
        <v>129</v>
      </c>
      <c r="B52" s="14" t="s">
        <v>228</v>
      </c>
      <c r="C52" s="30" t="s">
        <v>28</v>
      </c>
      <c r="D52" s="52" t="s">
        <v>146</v>
      </c>
      <c r="E52" s="95">
        <v>700308956911535</v>
      </c>
      <c r="F52" s="17">
        <v>41024</v>
      </c>
      <c r="G52" s="16">
        <v>100</v>
      </c>
      <c r="H52" s="16">
        <v>100</v>
      </c>
      <c r="I52" s="16">
        <v>100</v>
      </c>
      <c r="J52" s="16">
        <v>100</v>
      </c>
      <c r="K52" s="16">
        <v>100</v>
      </c>
      <c r="L52" s="16">
        <v>100</v>
      </c>
      <c r="M52" s="16">
        <v>100</v>
      </c>
      <c r="N52" s="16">
        <v>100</v>
      </c>
      <c r="O52" s="16">
        <v>100</v>
      </c>
      <c r="P52" s="16">
        <v>100</v>
      </c>
      <c r="Q52" s="16">
        <v>100</v>
      </c>
      <c r="R52" s="16">
        <v>100</v>
      </c>
      <c r="S52" s="16">
        <v>100</v>
      </c>
      <c r="T52" s="16">
        <v>100</v>
      </c>
      <c r="U52" s="16">
        <v>100</v>
      </c>
      <c r="V52" s="16">
        <v>100</v>
      </c>
      <c r="W52" s="28">
        <f t="shared" si="1"/>
        <v>1600</v>
      </c>
      <c r="X52" s="108">
        <v>0.49107220000000001</v>
      </c>
      <c r="Y52" s="18">
        <f t="shared" si="2"/>
        <v>785.71551999999997</v>
      </c>
    </row>
    <row r="53" spans="1:25" ht="22.5">
      <c r="A53" s="47" t="s">
        <v>101</v>
      </c>
      <c r="B53" s="14">
        <v>41080183</v>
      </c>
      <c r="C53" s="30" t="s">
        <v>28</v>
      </c>
      <c r="D53" s="52" t="s">
        <v>146</v>
      </c>
      <c r="E53" s="95">
        <v>700308956911535</v>
      </c>
      <c r="F53" s="17">
        <v>41024</v>
      </c>
      <c r="G53" s="16">
        <v>0</v>
      </c>
      <c r="H53" s="16">
        <v>0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28">
        <f t="shared" si="1"/>
        <v>1</v>
      </c>
      <c r="X53" s="108">
        <v>2739</v>
      </c>
      <c r="Y53" s="18">
        <f t="shared" si="2"/>
        <v>2739</v>
      </c>
    </row>
    <row r="54" spans="1:25" ht="12" thickBot="1">
      <c r="A54" s="19" t="s">
        <v>404</v>
      </c>
      <c r="B54" s="20"/>
      <c r="C54" s="21"/>
      <c r="D54" s="20"/>
      <c r="E54" s="20"/>
      <c r="F54" s="20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>
        <f>SUM(Y46:Y53)</f>
        <v>52024.93952</v>
      </c>
    </row>
    <row r="55" spans="1:25" ht="33.75">
      <c r="A55" s="6" t="s">
        <v>150</v>
      </c>
      <c r="B55" s="7" t="s">
        <v>295</v>
      </c>
      <c r="C55" s="8" t="s">
        <v>269</v>
      </c>
      <c r="D55" s="9" t="s">
        <v>270</v>
      </c>
      <c r="E55" s="97">
        <v>700609924303767</v>
      </c>
      <c r="F55" s="10">
        <v>42801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30</v>
      </c>
      <c r="P55" s="9">
        <v>30</v>
      </c>
      <c r="Q55" s="9">
        <v>30</v>
      </c>
      <c r="R55" s="9">
        <v>30</v>
      </c>
      <c r="S55" s="9">
        <v>30</v>
      </c>
      <c r="T55" s="9">
        <v>30</v>
      </c>
      <c r="U55" s="9">
        <v>30</v>
      </c>
      <c r="V55" s="9">
        <v>30</v>
      </c>
      <c r="W55" s="9">
        <f t="shared" si="1"/>
        <v>240</v>
      </c>
      <c r="X55" s="107">
        <v>0.03</v>
      </c>
      <c r="Y55" s="11">
        <f t="shared" ref="Y55:Y66" si="3">X55*W55</f>
        <v>7.1999999999999993</v>
      </c>
    </row>
    <row r="56" spans="1:25" ht="33.75">
      <c r="A56" s="13" t="s">
        <v>272</v>
      </c>
      <c r="B56" s="14" t="s">
        <v>338</v>
      </c>
      <c r="C56" s="15" t="s">
        <v>269</v>
      </c>
      <c r="D56" s="16" t="s">
        <v>270</v>
      </c>
      <c r="E56" s="101">
        <v>700609924303767</v>
      </c>
      <c r="F56" s="17">
        <v>42801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30</v>
      </c>
      <c r="P56" s="16">
        <v>30</v>
      </c>
      <c r="Q56" s="16">
        <v>30</v>
      </c>
      <c r="R56" s="16">
        <v>30</v>
      </c>
      <c r="S56" s="16">
        <v>30</v>
      </c>
      <c r="T56" s="16">
        <v>30</v>
      </c>
      <c r="U56" s="16">
        <v>30</v>
      </c>
      <c r="V56" s="16">
        <v>30</v>
      </c>
      <c r="W56" s="28">
        <f t="shared" si="1"/>
        <v>240</v>
      </c>
      <c r="X56" s="108">
        <v>1.84</v>
      </c>
      <c r="Y56" s="18">
        <f t="shared" si="3"/>
        <v>441.6</v>
      </c>
    </row>
    <row r="57" spans="1:25" ht="33.75">
      <c r="A57" s="13" t="s">
        <v>273</v>
      </c>
      <c r="B57" s="14" t="s">
        <v>351</v>
      </c>
      <c r="C57" s="15" t="s">
        <v>269</v>
      </c>
      <c r="D57" s="16" t="s">
        <v>270</v>
      </c>
      <c r="E57" s="101">
        <v>700609924303767</v>
      </c>
      <c r="F57" s="17">
        <v>42801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30</v>
      </c>
      <c r="P57" s="16">
        <v>30</v>
      </c>
      <c r="Q57" s="16">
        <v>30</v>
      </c>
      <c r="R57" s="16">
        <v>30</v>
      </c>
      <c r="S57" s="16">
        <v>30</v>
      </c>
      <c r="T57" s="16">
        <v>30</v>
      </c>
      <c r="U57" s="16">
        <v>30</v>
      </c>
      <c r="V57" s="16">
        <v>30</v>
      </c>
      <c r="W57" s="28">
        <f t="shared" si="1"/>
        <v>240</v>
      </c>
      <c r="X57" s="108">
        <v>1.9</v>
      </c>
      <c r="Y57" s="18">
        <f t="shared" si="3"/>
        <v>456</v>
      </c>
    </row>
    <row r="58" spans="1:25" ht="33.75">
      <c r="A58" s="13" t="s">
        <v>352</v>
      </c>
      <c r="B58" s="14" t="s">
        <v>353</v>
      </c>
      <c r="C58" s="15" t="s">
        <v>269</v>
      </c>
      <c r="D58" s="16" t="s">
        <v>270</v>
      </c>
      <c r="E58" s="101">
        <v>700609924303767</v>
      </c>
      <c r="F58" s="17">
        <v>42801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30</v>
      </c>
      <c r="P58" s="16">
        <v>30</v>
      </c>
      <c r="Q58" s="16">
        <v>30</v>
      </c>
      <c r="R58" s="16">
        <v>30</v>
      </c>
      <c r="S58" s="16">
        <v>30</v>
      </c>
      <c r="T58" s="16">
        <v>30</v>
      </c>
      <c r="U58" s="16">
        <v>30</v>
      </c>
      <c r="V58" s="16">
        <v>30</v>
      </c>
      <c r="W58" s="28">
        <f t="shared" si="1"/>
        <v>240</v>
      </c>
      <c r="X58" s="108">
        <v>1.34</v>
      </c>
      <c r="Y58" s="18">
        <f t="shared" si="3"/>
        <v>321.60000000000002</v>
      </c>
    </row>
    <row r="59" spans="1:25" ht="33.75">
      <c r="A59" s="13" t="s">
        <v>42</v>
      </c>
      <c r="B59" s="14" t="s">
        <v>354</v>
      </c>
      <c r="C59" s="15" t="s">
        <v>269</v>
      </c>
      <c r="D59" s="16" t="s">
        <v>270</v>
      </c>
      <c r="E59" s="101">
        <v>700609924303767</v>
      </c>
      <c r="F59" s="17">
        <v>42801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30</v>
      </c>
      <c r="P59" s="16">
        <v>30</v>
      </c>
      <c r="Q59" s="16">
        <v>30</v>
      </c>
      <c r="R59" s="16">
        <v>30</v>
      </c>
      <c r="S59" s="16">
        <v>30</v>
      </c>
      <c r="T59" s="16">
        <v>30</v>
      </c>
      <c r="U59" s="16">
        <v>30</v>
      </c>
      <c r="V59" s="16">
        <v>30</v>
      </c>
      <c r="W59" s="28">
        <f t="shared" si="1"/>
        <v>240</v>
      </c>
      <c r="X59" s="108">
        <v>4.7</v>
      </c>
      <c r="Y59" s="18">
        <f t="shared" si="3"/>
        <v>1128</v>
      </c>
    </row>
    <row r="60" spans="1:25" ht="33.75">
      <c r="A60" s="13" t="s">
        <v>151</v>
      </c>
      <c r="B60" s="14" t="s">
        <v>355</v>
      </c>
      <c r="C60" s="15" t="s">
        <v>269</v>
      </c>
      <c r="D60" s="16" t="s">
        <v>270</v>
      </c>
      <c r="E60" s="101">
        <v>700609924303767</v>
      </c>
      <c r="F60" s="17">
        <v>42801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40</v>
      </c>
      <c r="P60" s="16">
        <v>40</v>
      </c>
      <c r="Q60" s="16">
        <v>40</v>
      </c>
      <c r="R60" s="16">
        <v>40</v>
      </c>
      <c r="S60" s="16">
        <v>40</v>
      </c>
      <c r="T60" s="16">
        <v>40</v>
      </c>
      <c r="U60" s="16">
        <v>40</v>
      </c>
      <c r="V60" s="16">
        <v>40</v>
      </c>
      <c r="W60" s="28">
        <f t="shared" si="1"/>
        <v>320</v>
      </c>
      <c r="X60" s="108">
        <v>3.1199999999999999E-2</v>
      </c>
      <c r="Y60" s="18">
        <f t="shared" si="3"/>
        <v>9.984</v>
      </c>
    </row>
    <row r="61" spans="1:25" ht="33.75">
      <c r="A61" s="13" t="s">
        <v>72</v>
      </c>
      <c r="B61" s="14" t="s">
        <v>356</v>
      </c>
      <c r="C61" s="15" t="s">
        <v>269</v>
      </c>
      <c r="D61" s="16" t="s">
        <v>270</v>
      </c>
      <c r="E61" s="101">
        <v>700609924303767</v>
      </c>
      <c r="F61" s="17">
        <v>42801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4</v>
      </c>
      <c r="P61" s="16">
        <v>4</v>
      </c>
      <c r="Q61" s="16">
        <v>4</v>
      </c>
      <c r="R61" s="16">
        <v>4</v>
      </c>
      <c r="S61" s="16">
        <v>4</v>
      </c>
      <c r="T61" s="16">
        <v>4</v>
      </c>
      <c r="U61" s="16">
        <v>4</v>
      </c>
      <c r="V61" s="16">
        <v>4</v>
      </c>
      <c r="W61" s="28">
        <f t="shared" si="1"/>
        <v>32</v>
      </c>
      <c r="X61" s="108">
        <v>33.72</v>
      </c>
      <c r="Y61" s="18">
        <f t="shared" si="3"/>
        <v>1079.04</v>
      </c>
    </row>
    <row r="62" spans="1:25" ht="33.75">
      <c r="A62" s="13" t="s">
        <v>74</v>
      </c>
      <c r="B62" s="14" t="s">
        <v>357</v>
      </c>
      <c r="C62" s="30" t="s">
        <v>269</v>
      </c>
      <c r="D62" s="16" t="s">
        <v>270</v>
      </c>
      <c r="E62" s="101">
        <v>700609924303767</v>
      </c>
      <c r="F62" s="17">
        <v>42801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5</v>
      </c>
      <c r="P62" s="16">
        <v>5</v>
      </c>
      <c r="Q62" s="16">
        <v>5</v>
      </c>
      <c r="R62" s="16">
        <v>5</v>
      </c>
      <c r="S62" s="16">
        <v>5</v>
      </c>
      <c r="T62" s="16">
        <v>5</v>
      </c>
      <c r="U62" s="16">
        <v>5</v>
      </c>
      <c r="V62" s="16">
        <v>5</v>
      </c>
      <c r="W62" s="28">
        <f t="shared" si="1"/>
        <v>40</v>
      </c>
      <c r="X62" s="108">
        <v>96.26</v>
      </c>
      <c r="Y62" s="18">
        <f t="shared" si="3"/>
        <v>3850.4</v>
      </c>
    </row>
    <row r="63" spans="1:25" ht="33.75">
      <c r="A63" s="13" t="s">
        <v>238</v>
      </c>
      <c r="B63" s="14" t="s">
        <v>358</v>
      </c>
      <c r="C63" s="15" t="s">
        <v>269</v>
      </c>
      <c r="D63" s="16" t="s">
        <v>270</v>
      </c>
      <c r="E63" s="101">
        <v>700609924303767</v>
      </c>
      <c r="F63" s="17">
        <v>42801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30</v>
      </c>
      <c r="P63" s="16">
        <v>30</v>
      </c>
      <c r="Q63" s="16">
        <v>30</v>
      </c>
      <c r="R63" s="16">
        <v>30</v>
      </c>
      <c r="S63" s="16">
        <v>30</v>
      </c>
      <c r="T63" s="16">
        <v>30</v>
      </c>
      <c r="U63" s="16">
        <v>30</v>
      </c>
      <c r="V63" s="16">
        <v>30</v>
      </c>
      <c r="W63" s="28">
        <f t="shared" si="1"/>
        <v>240</v>
      </c>
      <c r="X63" s="108">
        <v>6.0299999999999999E-2</v>
      </c>
      <c r="Y63" s="18">
        <f t="shared" si="3"/>
        <v>14.472</v>
      </c>
    </row>
    <row r="64" spans="1:25" ht="33.75">
      <c r="A64" s="13" t="s">
        <v>93</v>
      </c>
      <c r="B64" s="14" t="s">
        <v>359</v>
      </c>
      <c r="C64" s="30" t="s">
        <v>269</v>
      </c>
      <c r="D64" s="16" t="s">
        <v>270</v>
      </c>
      <c r="E64" s="101">
        <v>700609924303767</v>
      </c>
      <c r="F64" s="17">
        <v>42801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90</v>
      </c>
      <c r="P64" s="16">
        <v>90</v>
      </c>
      <c r="Q64" s="16">
        <v>90</v>
      </c>
      <c r="R64" s="16">
        <v>90</v>
      </c>
      <c r="S64" s="16">
        <v>90</v>
      </c>
      <c r="T64" s="16">
        <v>90</v>
      </c>
      <c r="U64" s="16">
        <v>90</v>
      </c>
      <c r="V64" s="16">
        <v>90</v>
      </c>
      <c r="W64" s="28">
        <f t="shared" si="1"/>
        <v>720</v>
      </c>
      <c r="X64" s="108">
        <v>0.14000000000000001</v>
      </c>
      <c r="Y64" s="18">
        <f t="shared" si="3"/>
        <v>100.80000000000001</v>
      </c>
    </row>
    <row r="65" spans="1:25" ht="33.75">
      <c r="A65" s="13" t="s">
        <v>102</v>
      </c>
      <c r="B65" s="14" t="s">
        <v>313</v>
      </c>
      <c r="C65" s="15" t="s">
        <v>269</v>
      </c>
      <c r="D65" s="16" t="s">
        <v>270</v>
      </c>
      <c r="E65" s="101">
        <v>700609924303767</v>
      </c>
      <c r="F65" s="17">
        <v>42801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30</v>
      </c>
      <c r="P65" s="16">
        <v>30</v>
      </c>
      <c r="Q65" s="16">
        <v>30</v>
      </c>
      <c r="R65" s="16">
        <v>30</v>
      </c>
      <c r="S65" s="16">
        <v>30</v>
      </c>
      <c r="T65" s="16">
        <v>30</v>
      </c>
      <c r="U65" s="16">
        <v>30</v>
      </c>
      <c r="V65" s="16">
        <v>30</v>
      </c>
      <c r="W65" s="28">
        <f t="shared" si="1"/>
        <v>240</v>
      </c>
      <c r="X65" s="108">
        <v>6.4119999999999996E-2</v>
      </c>
      <c r="Y65" s="18">
        <f t="shared" si="3"/>
        <v>15.3888</v>
      </c>
    </row>
    <row r="66" spans="1:25" ht="33.75">
      <c r="A66" s="13" t="s">
        <v>271</v>
      </c>
      <c r="B66" s="14" t="s">
        <v>360</v>
      </c>
      <c r="C66" s="15" t="s">
        <v>269</v>
      </c>
      <c r="D66" s="16" t="s">
        <v>270</v>
      </c>
      <c r="E66" s="101">
        <v>700609924303767</v>
      </c>
      <c r="F66" s="17">
        <v>42801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30</v>
      </c>
      <c r="P66" s="16">
        <v>30</v>
      </c>
      <c r="Q66" s="16">
        <v>30</v>
      </c>
      <c r="R66" s="16">
        <v>30</v>
      </c>
      <c r="S66" s="16">
        <v>30</v>
      </c>
      <c r="T66" s="16">
        <v>30</v>
      </c>
      <c r="U66" s="16">
        <v>30</v>
      </c>
      <c r="V66" s="16">
        <v>30</v>
      </c>
      <c r="W66" s="28">
        <f t="shared" si="1"/>
        <v>240</v>
      </c>
      <c r="X66" s="108">
        <v>1.4449000000000001</v>
      </c>
      <c r="Y66" s="18">
        <f t="shared" si="3"/>
        <v>346.77600000000001</v>
      </c>
    </row>
    <row r="67" spans="1:25" ht="12" thickBot="1">
      <c r="A67" s="19" t="s">
        <v>404</v>
      </c>
      <c r="B67" s="20"/>
      <c r="C67" s="21"/>
      <c r="D67" s="20"/>
      <c r="E67" s="20"/>
      <c r="F67" s="20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2">
        <f>SUM(Y55:Y66)</f>
        <v>7771.2608</v>
      </c>
    </row>
    <row r="68" spans="1:25" ht="33.75">
      <c r="A68" s="6" t="s">
        <v>319</v>
      </c>
      <c r="B68" s="7" t="s">
        <v>350</v>
      </c>
      <c r="C68" s="8" t="s">
        <v>320</v>
      </c>
      <c r="D68" s="9" t="s">
        <v>321</v>
      </c>
      <c r="E68" s="94">
        <v>704605684806726</v>
      </c>
      <c r="F68" s="10">
        <v>43173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60</v>
      </c>
      <c r="W68" s="9">
        <f t="shared" si="1"/>
        <v>60</v>
      </c>
      <c r="X68" s="107">
        <v>206.8</v>
      </c>
      <c r="Y68" s="11">
        <f>X68*W68</f>
        <v>12408</v>
      </c>
    </row>
    <row r="69" spans="1:25" ht="12" thickBot="1">
      <c r="A69" s="19" t="s">
        <v>404</v>
      </c>
      <c r="B69" s="20"/>
      <c r="C69" s="21"/>
      <c r="D69" s="20"/>
      <c r="E69" s="20"/>
      <c r="F69" s="20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2">
        <f>SUM(Y68)</f>
        <v>12408</v>
      </c>
    </row>
    <row r="70" spans="1:25" ht="45">
      <c r="A70" s="6" t="s">
        <v>297</v>
      </c>
      <c r="B70" s="7" t="s">
        <v>298</v>
      </c>
      <c r="C70" s="8" t="s">
        <v>9</v>
      </c>
      <c r="D70" s="36" t="s">
        <v>222</v>
      </c>
      <c r="E70" s="97">
        <v>706504355570494</v>
      </c>
      <c r="F70" s="10">
        <v>40191</v>
      </c>
      <c r="G70" s="9">
        <v>60</v>
      </c>
      <c r="H70" s="9">
        <v>60</v>
      </c>
      <c r="I70" s="9">
        <v>60</v>
      </c>
      <c r="J70" s="9">
        <v>60</v>
      </c>
      <c r="K70" s="9">
        <v>60</v>
      </c>
      <c r="L70" s="9">
        <v>60</v>
      </c>
      <c r="M70" s="9">
        <v>60</v>
      </c>
      <c r="N70" s="9">
        <v>60</v>
      </c>
      <c r="O70" s="9">
        <v>60</v>
      </c>
      <c r="P70" s="9">
        <v>60</v>
      </c>
      <c r="Q70" s="9">
        <v>60</v>
      </c>
      <c r="R70" s="9">
        <v>60</v>
      </c>
      <c r="S70" s="9">
        <v>60</v>
      </c>
      <c r="T70" s="9">
        <v>60</v>
      </c>
      <c r="U70" s="9">
        <v>60</v>
      </c>
      <c r="V70" s="9">
        <v>60</v>
      </c>
      <c r="W70" s="9">
        <f t="shared" si="1"/>
        <v>960</v>
      </c>
      <c r="X70" s="107">
        <v>0.34399999999999997</v>
      </c>
      <c r="Y70" s="11">
        <f t="shared" ref="Y70:Y76" si="4">X70*W70</f>
        <v>330.23999999999995</v>
      </c>
    </row>
    <row r="71" spans="1:25" ht="45">
      <c r="A71" s="13" t="s">
        <v>64</v>
      </c>
      <c r="B71" s="14" t="s">
        <v>368</v>
      </c>
      <c r="C71" s="15" t="s">
        <v>9</v>
      </c>
      <c r="D71" s="31" t="s">
        <v>222</v>
      </c>
      <c r="E71" s="101">
        <v>706504355570494</v>
      </c>
      <c r="F71" s="17">
        <v>40191</v>
      </c>
      <c r="G71" s="16">
        <v>30</v>
      </c>
      <c r="H71" s="16">
        <v>30</v>
      </c>
      <c r="I71" s="16">
        <v>30</v>
      </c>
      <c r="J71" s="16">
        <v>30</v>
      </c>
      <c r="K71" s="16">
        <v>30</v>
      </c>
      <c r="L71" s="16">
        <v>30</v>
      </c>
      <c r="M71" s="16">
        <v>30</v>
      </c>
      <c r="N71" s="16">
        <v>30</v>
      </c>
      <c r="O71" s="16">
        <v>30</v>
      </c>
      <c r="P71" s="16">
        <v>30</v>
      </c>
      <c r="Q71" s="16">
        <v>30</v>
      </c>
      <c r="R71" s="16">
        <v>30</v>
      </c>
      <c r="S71" s="16">
        <v>30</v>
      </c>
      <c r="T71" s="16">
        <v>30</v>
      </c>
      <c r="U71" s="16">
        <v>30</v>
      </c>
      <c r="V71" s="16">
        <v>30</v>
      </c>
      <c r="W71" s="28">
        <f t="shared" si="1"/>
        <v>480</v>
      </c>
      <c r="X71" s="108">
        <v>2.79</v>
      </c>
      <c r="Y71" s="18">
        <f t="shared" si="4"/>
        <v>1339.2</v>
      </c>
    </row>
    <row r="72" spans="1:25" ht="45">
      <c r="A72" s="13" t="s">
        <v>72</v>
      </c>
      <c r="B72" s="14" t="s">
        <v>306</v>
      </c>
      <c r="C72" s="15" t="s">
        <v>9</v>
      </c>
      <c r="D72" s="31" t="s">
        <v>222</v>
      </c>
      <c r="E72" s="101">
        <v>706504355570494</v>
      </c>
      <c r="F72" s="17">
        <v>40191</v>
      </c>
      <c r="G72" s="16">
        <v>4</v>
      </c>
      <c r="H72" s="16">
        <v>4</v>
      </c>
      <c r="I72" s="16">
        <v>4</v>
      </c>
      <c r="J72" s="16">
        <v>4</v>
      </c>
      <c r="K72" s="16">
        <v>4</v>
      </c>
      <c r="L72" s="16">
        <v>4</v>
      </c>
      <c r="M72" s="16">
        <v>4</v>
      </c>
      <c r="N72" s="16">
        <v>4</v>
      </c>
      <c r="O72" s="16">
        <v>4</v>
      </c>
      <c r="P72" s="16">
        <v>4</v>
      </c>
      <c r="Q72" s="16">
        <v>4</v>
      </c>
      <c r="R72" s="16">
        <v>4</v>
      </c>
      <c r="S72" s="16">
        <v>4</v>
      </c>
      <c r="T72" s="16">
        <v>4</v>
      </c>
      <c r="U72" s="16">
        <v>4</v>
      </c>
      <c r="V72" s="16">
        <v>4</v>
      </c>
      <c r="W72" s="28">
        <f t="shared" si="1"/>
        <v>64</v>
      </c>
      <c r="X72" s="108">
        <v>33.72</v>
      </c>
      <c r="Y72" s="18">
        <f t="shared" si="4"/>
        <v>2158.08</v>
      </c>
    </row>
    <row r="73" spans="1:25" ht="45">
      <c r="A73" s="13" t="s">
        <v>408</v>
      </c>
      <c r="B73" s="14" t="s">
        <v>307</v>
      </c>
      <c r="C73" s="15" t="s">
        <v>9</v>
      </c>
      <c r="D73" s="31" t="s">
        <v>222</v>
      </c>
      <c r="E73" s="101">
        <v>706504355570494</v>
      </c>
      <c r="F73" s="17">
        <v>40191</v>
      </c>
      <c r="G73" s="16">
        <v>4</v>
      </c>
      <c r="H73" s="16">
        <v>4</v>
      </c>
      <c r="I73" s="16">
        <v>4</v>
      </c>
      <c r="J73" s="16">
        <v>4</v>
      </c>
      <c r="K73" s="16">
        <v>4</v>
      </c>
      <c r="L73" s="16">
        <v>4</v>
      </c>
      <c r="M73" s="16">
        <v>4</v>
      </c>
      <c r="N73" s="16">
        <v>4</v>
      </c>
      <c r="O73" s="16">
        <v>4</v>
      </c>
      <c r="P73" s="16">
        <v>4</v>
      </c>
      <c r="Q73" s="16">
        <v>4</v>
      </c>
      <c r="R73" s="16">
        <v>4</v>
      </c>
      <c r="S73" s="16">
        <v>4</v>
      </c>
      <c r="T73" s="16">
        <v>4</v>
      </c>
      <c r="U73" s="16">
        <v>4</v>
      </c>
      <c r="V73" s="16">
        <v>4</v>
      </c>
      <c r="W73" s="28">
        <f t="shared" si="1"/>
        <v>64</v>
      </c>
      <c r="X73" s="108">
        <v>67.09</v>
      </c>
      <c r="Y73" s="18">
        <f t="shared" si="4"/>
        <v>4293.76</v>
      </c>
    </row>
    <row r="74" spans="1:25" ht="45">
      <c r="A74" s="13" t="s">
        <v>89</v>
      </c>
      <c r="B74" s="14" t="s">
        <v>369</v>
      </c>
      <c r="C74" s="15" t="s">
        <v>9</v>
      </c>
      <c r="D74" s="31" t="s">
        <v>222</v>
      </c>
      <c r="E74" s="101">
        <v>706504355570494</v>
      </c>
      <c r="F74" s="17">
        <v>40191</v>
      </c>
      <c r="G74" s="16">
        <v>30</v>
      </c>
      <c r="H74" s="16">
        <v>30</v>
      </c>
      <c r="I74" s="16">
        <v>30</v>
      </c>
      <c r="J74" s="16">
        <v>30</v>
      </c>
      <c r="K74" s="16">
        <v>30</v>
      </c>
      <c r="L74" s="16">
        <v>30</v>
      </c>
      <c r="M74" s="16">
        <v>30</v>
      </c>
      <c r="N74" s="16">
        <v>30</v>
      </c>
      <c r="O74" s="16">
        <v>30</v>
      </c>
      <c r="P74" s="16">
        <v>30</v>
      </c>
      <c r="Q74" s="16">
        <v>30</v>
      </c>
      <c r="R74" s="16">
        <v>30</v>
      </c>
      <c r="S74" s="16">
        <v>30</v>
      </c>
      <c r="T74" s="16">
        <v>30</v>
      </c>
      <c r="U74" s="16">
        <v>30</v>
      </c>
      <c r="V74" s="16">
        <v>30</v>
      </c>
      <c r="W74" s="28">
        <f t="shared" si="1"/>
        <v>480</v>
      </c>
      <c r="X74" s="108">
        <v>0.32</v>
      </c>
      <c r="Y74" s="18">
        <f t="shared" si="4"/>
        <v>153.6</v>
      </c>
    </row>
    <row r="75" spans="1:25" ht="45">
      <c r="A75" s="13" t="s">
        <v>91</v>
      </c>
      <c r="B75" s="14" t="s">
        <v>311</v>
      </c>
      <c r="C75" s="15" t="s">
        <v>9</v>
      </c>
      <c r="D75" s="31" t="s">
        <v>222</v>
      </c>
      <c r="E75" s="101">
        <v>706504355570494</v>
      </c>
      <c r="F75" s="17">
        <v>40191</v>
      </c>
      <c r="G75" s="16">
        <v>30</v>
      </c>
      <c r="H75" s="16">
        <v>30</v>
      </c>
      <c r="I75" s="16">
        <v>30</v>
      </c>
      <c r="J75" s="16">
        <v>30</v>
      </c>
      <c r="K75" s="16">
        <v>30</v>
      </c>
      <c r="L75" s="16">
        <v>30</v>
      </c>
      <c r="M75" s="16">
        <v>30</v>
      </c>
      <c r="N75" s="16">
        <v>30</v>
      </c>
      <c r="O75" s="16">
        <v>30</v>
      </c>
      <c r="P75" s="16">
        <v>30</v>
      </c>
      <c r="Q75" s="16">
        <v>30</v>
      </c>
      <c r="R75" s="16">
        <v>30</v>
      </c>
      <c r="S75" s="16">
        <v>30</v>
      </c>
      <c r="T75" s="16">
        <v>30</v>
      </c>
      <c r="U75" s="16">
        <v>30</v>
      </c>
      <c r="V75" s="16">
        <v>30</v>
      </c>
      <c r="W75" s="28">
        <f t="shared" si="1"/>
        <v>480</v>
      </c>
      <c r="X75" s="108">
        <v>0.03</v>
      </c>
      <c r="Y75" s="18">
        <f t="shared" si="4"/>
        <v>14.399999999999999</v>
      </c>
    </row>
    <row r="76" spans="1:25" ht="45">
      <c r="A76" s="13" t="s">
        <v>129</v>
      </c>
      <c r="B76" s="14" t="s">
        <v>317</v>
      </c>
      <c r="C76" s="30" t="s">
        <v>9</v>
      </c>
      <c r="D76" s="31" t="s">
        <v>222</v>
      </c>
      <c r="E76" s="101">
        <v>706504355570494</v>
      </c>
      <c r="F76" s="17">
        <v>40191</v>
      </c>
      <c r="G76" s="16">
        <v>200</v>
      </c>
      <c r="H76" s="16">
        <v>200</v>
      </c>
      <c r="I76" s="16">
        <v>200</v>
      </c>
      <c r="J76" s="16">
        <v>200</v>
      </c>
      <c r="K76" s="16">
        <v>200</v>
      </c>
      <c r="L76" s="16">
        <v>200</v>
      </c>
      <c r="M76" s="16">
        <v>200</v>
      </c>
      <c r="N76" s="16">
        <v>200</v>
      </c>
      <c r="O76" s="16">
        <v>200</v>
      </c>
      <c r="P76" s="16">
        <v>200</v>
      </c>
      <c r="Q76" s="16">
        <v>200</v>
      </c>
      <c r="R76" s="16">
        <v>200</v>
      </c>
      <c r="S76" s="16">
        <v>200</v>
      </c>
      <c r="T76" s="16">
        <v>200</v>
      </c>
      <c r="U76" s="16">
        <v>200</v>
      </c>
      <c r="V76" s="16">
        <v>200</v>
      </c>
      <c r="W76" s="28">
        <f t="shared" si="1"/>
        <v>3200</v>
      </c>
      <c r="X76" s="108">
        <v>0.49107220000000001</v>
      </c>
      <c r="Y76" s="18">
        <f t="shared" si="4"/>
        <v>1571.4310399999999</v>
      </c>
    </row>
    <row r="77" spans="1:25" ht="12" thickBot="1">
      <c r="A77" s="19" t="s">
        <v>404</v>
      </c>
      <c r="B77" s="20"/>
      <c r="C77" s="21"/>
      <c r="D77" s="20"/>
      <c r="E77" s="20"/>
      <c r="F77" s="20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2">
        <f>SUM(Y70:Y76)</f>
        <v>9860.7110400000001</v>
      </c>
    </row>
    <row r="78" spans="1:25" ht="33.75">
      <c r="A78" s="6" t="s">
        <v>7</v>
      </c>
      <c r="B78" s="7" t="s">
        <v>296</v>
      </c>
      <c r="C78" s="8" t="s">
        <v>8</v>
      </c>
      <c r="D78" s="36" t="s">
        <v>147</v>
      </c>
      <c r="E78" s="97">
        <v>700703900405474</v>
      </c>
      <c r="F78" s="10">
        <v>42664</v>
      </c>
      <c r="G78" s="9">
        <v>90</v>
      </c>
      <c r="H78" s="9">
        <v>90</v>
      </c>
      <c r="I78" s="9">
        <v>90</v>
      </c>
      <c r="J78" s="9">
        <v>90</v>
      </c>
      <c r="K78" s="9">
        <v>90</v>
      </c>
      <c r="L78" s="9">
        <v>90</v>
      </c>
      <c r="M78" s="9">
        <v>90</v>
      </c>
      <c r="N78" s="9">
        <v>90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f t="shared" si="1"/>
        <v>720</v>
      </c>
      <c r="X78" s="107">
        <v>5.37</v>
      </c>
      <c r="Y78" s="11">
        <f>X78*W78</f>
        <v>3866.4</v>
      </c>
    </row>
    <row r="79" spans="1:25" ht="33.75">
      <c r="A79" s="13" t="s">
        <v>39</v>
      </c>
      <c r="B79" s="14">
        <v>116130017</v>
      </c>
      <c r="C79" s="15" t="s">
        <v>8</v>
      </c>
      <c r="D79" s="31" t="s">
        <v>147</v>
      </c>
      <c r="E79" s="101">
        <v>700703900405474</v>
      </c>
      <c r="F79" s="17">
        <v>42664</v>
      </c>
      <c r="G79" s="16">
        <v>120</v>
      </c>
      <c r="H79" s="16">
        <v>120</v>
      </c>
      <c r="I79" s="16">
        <v>120</v>
      </c>
      <c r="J79" s="16">
        <v>120</v>
      </c>
      <c r="K79" s="16">
        <v>120</v>
      </c>
      <c r="L79" s="16">
        <v>120</v>
      </c>
      <c r="M79" s="16">
        <v>120</v>
      </c>
      <c r="N79" s="16">
        <v>120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28">
        <f t="shared" si="1"/>
        <v>960</v>
      </c>
      <c r="X79" s="108">
        <v>6.2</v>
      </c>
      <c r="Y79" s="18">
        <f>X79*W79</f>
        <v>5952</v>
      </c>
    </row>
    <row r="80" spans="1:25" ht="12" thickBot="1">
      <c r="A80" s="53" t="s">
        <v>404</v>
      </c>
      <c r="B80" s="54"/>
      <c r="C80" s="55"/>
      <c r="D80" s="54"/>
      <c r="E80" s="54"/>
      <c r="F80" s="54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>
        <f>SUM(Y78:Y79)</f>
        <v>9818.4</v>
      </c>
    </row>
    <row r="81" spans="1:25" ht="33.75">
      <c r="A81" s="6" t="s">
        <v>76</v>
      </c>
      <c r="B81" s="7">
        <v>116010005</v>
      </c>
      <c r="C81" s="8" t="s">
        <v>77</v>
      </c>
      <c r="D81" s="51" t="s">
        <v>148</v>
      </c>
      <c r="E81" s="97">
        <v>709207215083434</v>
      </c>
      <c r="F81" s="10">
        <v>39801</v>
      </c>
      <c r="G81" s="9">
        <v>2</v>
      </c>
      <c r="H81" s="9">
        <v>2</v>
      </c>
      <c r="I81" s="9">
        <v>2</v>
      </c>
      <c r="J81" s="9">
        <v>2</v>
      </c>
      <c r="K81" s="9">
        <v>2</v>
      </c>
      <c r="L81" s="9">
        <v>2</v>
      </c>
      <c r="M81" s="9">
        <v>2</v>
      </c>
      <c r="N81" s="9">
        <v>2</v>
      </c>
      <c r="O81" s="9">
        <v>2</v>
      </c>
      <c r="P81" s="9">
        <v>2</v>
      </c>
      <c r="Q81" s="9">
        <v>2</v>
      </c>
      <c r="R81" s="9">
        <v>2</v>
      </c>
      <c r="S81" s="9">
        <v>2</v>
      </c>
      <c r="T81" s="9">
        <v>2</v>
      </c>
      <c r="U81" s="9">
        <v>2</v>
      </c>
      <c r="V81" s="9">
        <v>2</v>
      </c>
      <c r="W81" s="9">
        <f t="shared" si="1"/>
        <v>32</v>
      </c>
      <c r="X81" s="107">
        <v>191.14</v>
      </c>
      <c r="Y81" s="11">
        <f>X81*W81</f>
        <v>6116.48</v>
      </c>
    </row>
    <row r="82" spans="1:25" ht="33.75">
      <c r="A82" s="13" t="s">
        <v>82</v>
      </c>
      <c r="B82" s="14">
        <v>116010008</v>
      </c>
      <c r="C82" s="15" t="s">
        <v>77</v>
      </c>
      <c r="D82" s="52" t="s">
        <v>148</v>
      </c>
      <c r="E82" s="101">
        <v>709207215083434</v>
      </c>
      <c r="F82" s="17">
        <v>39801</v>
      </c>
      <c r="G82" s="16">
        <v>1</v>
      </c>
      <c r="H82" s="16">
        <v>1</v>
      </c>
      <c r="I82" s="16">
        <v>1</v>
      </c>
      <c r="J82" s="16">
        <v>1</v>
      </c>
      <c r="K82" s="16">
        <v>1</v>
      </c>
      <c r="L82" s="16">
        <v>1</v>
      </c>
      <c r="M82" s="16">
        <v>1</v>
      </c>
      <c r="N82" s="16">
        <v>1</v>
      </c>
      <c r="O82" s="16">
        <v>1</v>
      </c>
      <c r="P82" s="16">
        <v>1</v>
      </c>
      <c r="Q82" s="16">
        <v>1</v>
      </c>
      <c r="R82" s="16">
        <v>1</v>
      </c>
      <c r="S82" s="16">
        <v>1</v>
      </c>
      <c r="T82" s="16">
        <v>1</v>
      </c>
      <c r="U82" s="16">
        <v>1</v>
      </c>
      <c r="V82" s="16">
        <v>1</v>
      </c>
      <c r="W82" s="16">
        <f t="shared" si="1"/>
        <v>16</v>
      </c>
      <c r="X82" s="108">
        <v>10.46</v>
      </c>
      <c r="Y82" s="18">
        <f>X82*W82</f>
        <v>167.36</v>
      </c>
    </row>
    <row r="83" spans="1:25" ht="33.75">
      <c r="A83" s="13" t="s">
        <v>83</v>
      </c>
      <c r="B83" s="14" t="s">
        <v>227</v>
      </c>
      <c r="C83" s="30" t="s">
        <v>77</v>
      </c>
      <c r="D83" s="52" t="s">
        <v>148</v>
      </c>
      <c r="E83" s="101">
        <v>709207215083434</v>
      </c>
      <c r="F83" s="17">
        <v>39801</v>
      </c>
      <c r="G83" s="16">
        <v>100</v>
      </c>
      <c r="H83" s="16">
        <v>100</v>
      </c>
      <c r="I83" s="16">
        <v>100</v>
      </c>
      <c r="J83" s="16">
        <v>100</v>
      </c>
      <c r="K83" s="16">
        <v>100</v>
      </c>
      <c r="L83" s="16">
        <v>100</v>
      </c>
      <c r="M83" s="16">
        <v>100</v>
      </c>
      <c r="N83" s="16">
        <v>100</v>
      </c>
      <c r="O83" s="16">
        <v>100</v>
      </c>
      <c r="P83" s="16">
        <v>100</v>
      </c>
      <c r="Q83" s="16">
        <v>100</v>
      </c>
      <c r="R83" s="16">
        <v>100</v>
      </c>
      <c r="S83" s="16">
        <v>100</v>
      </c>
      <c r="T83" s="16">
        <v>100</v>
      </c>
      <c r="U83" s="16">
        <v>100</v>
      </c>
      <c r="V83" s="16">
        <v>100</v>
      </c>
      <c r="W83" s="16">
        <f t="shared" si="1"/>
        <v>1600</v>
      </c>
      <c r="X83" s="108">
        <v>5.04E-2</v>
      </c>
      <c r="Y83" s="18">
        <f>X83*W83</f>
        <v>80.64</v>
      </c>
    </row>
    <row r="84" spans="1:25" ht="33.75">
      <c r="A84" s="13" t="s">
        <v>123</v>
      </c>
      <c r="B84" s="14" t="s">
        <v>315</v>
      </c>
      <c r="C84" s="30" t="s">
        <v>77</v>
      </c>
      <c r="D84" s="52" t="s">
        <v>148</v>
      </c>
      <c r="E84" s="101">
        <v>709207215083434</v>
      </c>
      <c r="F84" s="17">
        <v>39801</v>
      </c>
      <c r="G84" s="16">
        <v>60</v>
      </c>
      <c r="H84" s="16">
        <v>60</v>
      </c>
      <c r="I84" s="16">
        <v>60</v>
      </c>
      <c r="J84" s="16">
        <v>60</v>
      </c>
      <c r="K84" s="16">
        <v>60</v>
      </c>
      <c r="L84" s="16">
        <v>60</v>
      </c>
      <c r="M84" s="16">
        <v>60</v>
      </c>
      <c r="N84" s="16">
        <v>60</v>
      </c>
      <c r="O84" s="16">
        <v>60</v>
      </c>
      <c r="P84" s="16">
        <v>60</v>
      </c>
      <c r="Q84" s="16">
        <v>60</v>
      </c>
      <c r="R84" s="16">
        <v>60</v>
      </c>
      <c r="S84" s="16">
        <v>60</v>
      </c>
      <c r="T84" s="16">
        <v>60</v>
      </c>
      <c r="U84" s="16">
        <v>60</v>
      </c>
      <c r="V84" s="16">
        <v>60</v>
      </c>
      <c r="W84" s="16">
        <f t="shared" si="1"/>
        <v>960</v>
      </c>
      <c r="X84" s="108">
        <v>0.2787</v>
      </c>
      <c r="Y84" s="18">
        <f>X84*W84</f>
        <v>267.55200000000002</v>
      </c>
    </row>
    <row r="85" spans="1:25" ht="33.75">
      <c r="A85" s="13" t="s">
        <v>129</v>
      </c>
      <c r="B85" s="14" t="s">
        <v>228</v>
      </c>
      <c r="C85" s="30" t="s">
        <v>77</v>
      </c>
      <c r="D85" s="52" t="s">
        <v>148</v>
      </c>
      <c r="E85" s="101">
        <v>709207215083434</v>
      </c>
      <c r="F85" s="17">
        <v>39801</v>
      </c>
      <c r="G85" s="16">
        <v>150</v>
      </c>
      <c r="H85" s="16">
        <v>150</v>
      </c>
      <c r="I85" s="16">
        <v>150</v>
      </c>
      <c r="J85" s="16">
        <v>150</v>
      </c>
      <c r="K85" s="16">
        <v>150</v>
      </c>
      <c r="L85" s="16">
        <v>150</v>
      </c>
      <c r="M85" s="16">
        <v>150</v>
      </c>
      <c r="N85" s="16">
        <v>150</v>
      </c>
      <c r="O85" s="16">
        <v>150</v>
      </c>
      <c r="P85" s="16">
        <v>150</v>
      </c>
      <c r="Q85" s="16">
        <v>150</v>
      </c>
      <c r="R85" s="16">
        <v>150</v>
      </c>
      <c r="S85" s="16">
        <v>150</v>
      </c>
      <c r="T85" s="16">
        <v>150</v>
      </c>
      <c r="U85" s="16">
        <v>150</v>
      </c>
      <c r="V85" s="16">
        <v>150</v>
      </c>
      <c r="W85" s="16">
        <f t="shared" si="1"/>
        <v>2400</v>
      </c>
      <c r="X85" s="108">
        <v>0.49107220000000001</v>
      </c>
      <c r="Y85" s="18">
        <f>X85*W85</f>
        <v>1178.5732800000001</v>
      </c>
    </row>
    <row r="86" spans="1:25" ht="12" thickBot="1">
      <c r="A86" s="19" t="s">
        <v>404</v>
      </c>
      <c r="B86" s="20"/>
      <c r="C86" s="21"/>
      <c r="D86" s="20"/>
      <c r="E86" s="20"/>
      <c r="F86" s="20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2">
        <f>SUM(Y81:Y85)</f>
        <v>7810.6052799999998</v>
      </c>
    </row>
    <row r="87" spans="1:25" ht="33.75">
      <c r="A87" s="6" t="s">
        <v>150</v>
      </c>
      <c r="B87" s="7" t="s">
        <v>295</v>
      </c>
      <c r="C87" s="8" t="s">
        <v>5</v>
      </c>
      <c r="D87" s="36" t="s">
        <v>152</v>
      </c>
      <c r="E87" s="97">
        <v>705004891231659</v>
      </c>
      <c r="F87" s="10">
        <v>39071</v>
      </c>
      <c r="G87" s="9">
        <v>30</v>
      </c>
      <c r="H87" s="9">
        <v>30</v>
      </c>
      <c r="I87" s="9">
        <v>30</v>
      </c>
      <c r="J87" s="9">
        <v>30</v>
      </c>
      <c r="K87" s="9">
        <v>30</v>
      </c>
      <c r="L87" s="9">
        <v>30</v>
      </c>
      <c r="M87" s="9">
        <v>30</v>
      </c>
      <c r="N87" s="9">
        <v>30</v>
      </c>
      <c r="O87" s="9">
        <v>30</v>
      </c>
      <c r="P87" s="9">
        <v>30</v>
      </c>
      <c r="Q87" s="9">
        <v>30</v>
      </c>
      <c r="R87" s="9">
        <v>30</v>
      </c>
      <c r="S87" s="9">
        <v>30</v>
      </c>
      <c r="T87" s="9">
        <v>30</v>
      </c>
      <c r="U87" s="9">
        <v>30</v>
      </c>
      <c r="V87" s="9">
        <v>30</v>
      </c>
      <c r="W87" s="9">
        <f t="shared" si="1"/>
        <v>480</v>
      </c>
      <c r="X87" s="107">
        <v>0.03</v>
      </c>
      <c r="Y87" s="11">
        <f t="shared" ref="Y87:Y100" si="5">X87*W87</f>
        <v>14.399999999999999</v>
      </c>
    </row>
    <row r="88" spans="1:25" ht="33.75">
      <c r="A88" s="13" t="s">
        <v>12</v>
      </c>
      <c r="B88" s="14" t="s">
        <v>330</v>
      </c>
      <c r="C88" s="15" t="s">
        <v>5</v>
      </c>
      <c r="D88" s="31" t="s">
        <v>152</v>
      </c>
      <c r="E88" s="101">
        <v>705004891231659</v>
      </c>
      <c r="F88" s="17">
        <v>39071</v>
      </c>
      <c r="G88" s="16">
        <v>60</v>
      </c>
      <c r="H88" s="16">
        <v>60</v>
      </c>
      <c r="I88" s="16">
        <v>60</v>
      </c>
      <c r="J88" s="16">
        <v>60</v>
      </c>
      <c r="K88" s="16">
        <v>60</v>
      </c>
      <c r="L88" s="16">
        <v>60</v>
      </c>
      <c r="M88" s="16">
        <v>60</v>
      </c>
      <c r="N88" s="16">
        <v>60</v>
      </c>
      <c r="O88" s="16">
        <v>60</v>
      </c>
      <c r="P88" s="16">
        <v>60</v>
      </c>
      <c r="Q88" s="16">
        <v>60</v>
      </c>
      <c r="R88" s="16">
        <v>60</v>
      </c>
      <c r="S88" s="16">
        <v>60</v>
      </c>
      <c r="T88" s="16">
        <v>60</v>
      </c>
      <c r="U88" s="16">
        <v>60</v>
      </c>
      <c r="V88" s="16">
        <v>60</v>
      </c>
      <c r="W88" s="28">
        <f t="shared" si="1"/>
        <v>960</v>
      </c>
      <c r="X88" s="108">
        <v>0.13</v>
      </c>
      <c r="Y88" s="18">
        <f t="shared" si="5"/>
        <v>124.80000000000001</v>
      </c>
    </row>
    <row r="89" spans="1:25" ht="33.75">
      <c r="A89" s="13" t="s">
        <v>24</v>
      </c>
      <c r="B89" s="14">
        <v>110030002</v>
      </c>
      <c r="C89" s="15" t="s">
        <v>5</v>
      </c>
      <c r="D89" s="31" t="s">
        <v>152</v>
      </c>
      <c r="E89" s="101">
        <v>705004891231659</v>
      </c>
      <c r="F89" s="17">
        <v>39071</v>
      </c>
      <c r="G89" s="16">
        <v>60</v>
      </c>
      <c r="H89" s="16">
        <v>60</v>
      </c>
      <c r="I89" s="16">
        <v>60</v>
      </c>
      <c r="J89" s="16">
        <v>60</v>
      </c>
      <c r="K89" s="16">
        <v>60</v>
      </c>
      <c r="L89" s="16">
        <v>60</v>
      </c>
      <c r="M89" s="16">
        <v>60</v>
      </c>
      <c r="N89" s="16">
        <v>60</v>
      </c>
      <c r="O89" s="16">
        <v>60</v>
      </c>
      <c r="P89" s="16">
        <v>60</v>
      </c>
      <c r="Q89" s="16">
        <v>60</v>
      </c>
      <c r="R89" s="16">
        <v>60</v>
      </c>
      <c r="S89" s="16">
        <v>60</v>
      </c>
      <c r="T89" s="16">
        <v>60</v>
      </c>
      <c r="U89" s="16">
        <v>60</v>
      </c>
      <c r="V89" s="16">
        <v>60</v>
      </c>
      <c r="W89" s="28">
        <f t="shared" si="1"/>
        <v>960</v>
      </c>
      <c r="X89" s="108">
        <v>0.03</v>
      </c>
      <c r="Y89" s="18">
        <f t="shared" si="5"/>
        <v>28.799999999999997</v>
      </c>
    </row>
    <row r="90" spans="1:25" ht="33.75">
      <c r="A90" s="13" t="s">
        <v>29</v>
      </c>
      <c r="B90" s="14">
        <v>111010018</v>
      </c>
      <c r="C90" s="15" t="s">
        <v>5</v>
      </c>
      <c r="D90" s="31" t="s">
        <v>152</v>
      </c>
      <c r="E90" s="101">
        <v>705004891231659</v>
      </c>
      <c r="F90" s="17">
        <v>39071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28">
        <f t="shared" si="1"/>
        <v>0</v>
      </c>
      <c r="X90" s="108">
        <v>2.1880999999999999</v>
      </c>
      <c r="Y90" s="18">
        <f t="shared" si="5"/>
        <v>0</v>
      </c>
    </row>
    <row r="91" spans="1:25" ht="33.75">
      <c r="A91" s="13" t="s">
        <v>52</v>
      </c>
      <c r="B91" s="14">
        <v>110010007</v>
      </c>
      <c r="C91" s="15" t="s">
        <v>5</v>
      </c>
      <c r="D91" s="31" t="s">
        <v>152</v>
      </c>
      <c r="E91" s="101">
        <v>705004891231659</v>
      </c>
      <c r="F91" s="17">
        <v>39071</v>
      </c>
      <c r="G91" s="16">
        <v>60</v>
      </c>
      <c r="H91" s="16">
        <v>60</v>
      </c>
      <c r="I91" s="16">
        <v>60</v>
      </c>
      <c r="J91" s="16">
        <v>60</v>
      </c>
      <c r="K91" s="16">
        <v>60</v>
      </c>
      <c r="L91" s="16">
        <v>60</v>
      </c>
      <c r="M91" s="16">
        <v>60</v>
      </c>
      <c r="N91" s="16">
        <v>60</v>
      </c>
      <c r="O91" s="16">
        <v>60</v>
      </c>
      <c r="P91" s="16">
        <v>60</v>
      </c>
      <c r="Q91" s="16">
        <v>60</v>
      </c>
      <c r="R91" s="16">
        <v>60</v>
      </c>
      <c r="S91" s="16">
        <v>60</v>
      </c>
      <c r="T91" s="16">
        <v>60</v>
      </c>
      <c r="U91" s="16">
        <v>60</v>
      </c>
      <c r="V91" s="16">
        <v>60</v>
      </c>
      <c r="W91" s="28">
        <f t="shared" si="1"/>
        <v>960</v>
      </c>
      <c r="X91" s="108">
        <v>0.14030000000000001</v>
      </c>
      <c r="Y91" s="18">
        <f t="shared" si="5"/>
        <v>134.68800000000002</v>
      </c>
    </row>
    <row r="92" spans="1:25" ht="33.75">
      <c r="A92" s="13" t="s">
        <v>61</v>
      </c>
      <c r="B92" s="14">
        <v>110010004</v>
      </c>
      <c r="C92" s="15" t="s">
        <v>5</v>
      </c>
      <c r="D92" s="31" t="s">
        <v>152</v>
      </c>
      <c r="E92" s="101">
        <v>705004891231659</v>
      </c>
      <c r="F92" s="17">
        <v>39071</v>
      </c>
      <c r="G92" s="16">
        <v>40</v>
      </c>
      <c r="H92" s="16">
        <v>40</v>
      </c>
      <c r="I92" s="16">
        <v>40</v>
      </c>
      <c r="J92" s="16">
        <v>40</v>
      </c>
      <c r="K92" s="16">
        <v>40</v>
      </c>
      <c r="L92" s="16">
        <v>40</v>
      </c>
      <c r="M92" s="16">
        <v>40</v>
      </c>
      <c r="N92" s="16">
        <v>40</v>
      </c>
      <c r="O92" s="16">
        <v>40</v>
      </c>
      <c r="P92" s="16">
        <v>40</v>
      </c>
      <c r="Q92" s="16">
        <v>40</v>
      </c>
      <c r="R92" s="16">
        <v>40</v>
      </c>
      <c r="S92" s="16">
        <v>40</v>
      </c>
      <c r="T92" s="16">
        <v>40</v>
      </c>
      <c r="U92" s="16">
        <v>40</v>
      </c>
      <c r="V92" s="16">
        <v>40</v>
      </c>
      <c r="W92" s="28">
        <f t="shared" si="1"/>
        <v>640</v>
      </c>
      <c r="X92" s="108">
        <v>2.1999999999999999E-2</v>
      </c>
      <c r="Y92" s="18">
        <f t="shared" si="5"/>
        <v>14.079999999999998</v>
      </c>
    </row>
    <row r="93" spans="1:25" ht="33.75">
      <c r="A93" s="13" t="s">
        <v>80</v>
      </c>
      <c r="B93" s="14">
        <v>116010024</v>
      </c>
      <c r="C93" s="15" t="s">
        <v>5</v>
      </c>
      <c r="D93" s="31" t="s">
        <v>152</v>
      </c>
      <c r="E93" s="101">
        <v>705004891231659</v>
      </c>
      <c r="F93" s="17">
        <v>39071</v>
      </c>
      <c r="G93" s="16">
        <v>2</v>
      </c>
      <c r="H93" s="16">
        <v>2</v>
      </c>
      <c r="I93" s="16">
        <v>2</v>
      </c>
      <c r="J93" s="16">
        <v>2</v>
      </c>
      <c r="K93" s="16">
        <v>2</v>
      </c>
      <c r="L93" s="16">
        <v>2</v>
      </c>
      <c r="M93" s="16">
        <v>2</v>
      </c>
      <c r="N93" s="16">
        <v>2</v>
      </c>
      <c r="O93" s="16">
        <v>2</v>
      </c>
      <c r="P93" s="16">
        <v>2</v>
      </c>
      <c r="Q93" s="16">
        <v>2</v>
      </c>
      <c r="R93" s="16">
        <v>2</v>
      </c>
      <c r="S93" s="16">
        <v>2</v>
      </c>
      <c r="T93" s="16">
        <v>2</v>
      </c>
      <c r="U93" s="16">
        <v>2</v>
      </c>
      <c r="V93" s="16">
        <v>2</v>
      </c>
      <c r="W93" s="28">
        <f t="shared" si="1"/>
        <v>32</v>
      </c>
      <c r="X93" s="108">
        <v>9.83</v>
      </c>
      <c r="Y93" s="18">
        <f t="shared" si="5"/>
        <v>314.56</v>
      </c>
    </row>
    <row r="94" spans="1:25" ht="33.75">
      <c r="A94" s="13" t="s">
        <v>83</v>
      </c>
      <c r="B94" s="14" t="s">
        <v>227</v>
      </c>
      <c r="C94" s="15" t="s">
        <v>5</v>
      </c>
      <c r="D94" s="31" t="s">
        <v>152</v>
      </c>
      <c r="E94" s="101">
        <v>705004891231659</v>
      </c>
      <c r="F94" s="17">
        <v>39071</v>
      </c>
      <c r="G94" s="16">
        <v>90</v>
      </c>
      <c r="H94" s="16">
        <v>90</v>
      </c>
      <c r="I94" s="16">
        <v>90</v>
      </c>
      <c r="J94" s="16">
        <v>90</v>
      </c>
      <c r="K94" s="16">
        <v>90</v>
      </c>
      <c r="L94" s="16">
        <v>90</v>
      </c>
      <c r="M94" s="16">
        <v>90</v>
      </c>
      <c r="N94" s="16">
        <v>90</v>
      </c>
      <c r="O94" s="16">
        <v>90</v>
      </c>
      <c r="P94" s="16">
        <v>90</v>
      </c>
      <c r="Q94" s="16">
        <v>90</v>
      </c>
      <c r="R94" s="16">
        <v>90</v>
      </c>
      <c r="S94" s="16">
        <v>90</v>
      </c>
      <c r="T94" s="16">
        <v>90</v>
      </c>
      <c r="U94" s="16">
        <v>90</v>
      </c>
      <c r="V94" s="16">
        <v>90</v>
      </c>
      <c r="W94" s="28">
        <f t="shared" si="1"/>
        <v>1440</v>
      </c>
      <c r="X94" s="108">
        <v>5.04E-2</v>
      </c>
      <c r="Y94" s="18">
        <f t="shared" si="5"/>
        <v>72.575999999999993</v>
      </c>
    </row>
    <row r="95" spans="1:25" ht="33.75">
      <c r="A95" s="13" t="s">
        <v>88</v>
      </c>
      <c r="B95" s="14">
        <v>116020006</v>
      </c>
      <c r="C95" s="15" t="s">
        <v>5</v>
      </c>
      <c r="D95" s="31" t="s">
        <v>152</v>
      </c>
      <c r="E95" s="101">
        <v>705004891231659</v>
      </c>
      <c r="F95" s="17">
        <v>39071</v>
      </c>
      <c r="G95" s="16">
        <v>30</v>
      </c>
      <c r="H95" s="16">
        <v>30</v>
      </c>
      <c r="I95" s="16">
        <v>30</v>
      </c>
      <c r="J95" s="16">
        <v>30</v>
      </c>
      <c r="K95" s="16">
        <v>30</v>
      </c>
      <c r="L95" s="16">
        <v>30</v>
      </c>
      <c r="M95" s="16">
        <v>30</v>
      </c>
      <c r="N95" s="16">
        <v>30</v>
      </c>
      <c r="O95" s="16">
        <v>30</v>
      </c>
      <c r="P95" s="16">
        <v>30</v>
      </c>
      <c r="Q95" s="16">
        <v>30</v>
      </c>
      <c r="R95" s="16">
        <v>30</v>
      </c>
      <c r="S95" s="16">
        <v>30</v>
      </c>
      <c r="T95" s="16">
        <v>30</v>
      </c>
      <c r="U95" s="16">
        <v>30</v>
      </c>
      <c r="V95" s="16">
        <v>30</v>
      </c>
      <c r="W95" s="28">
        <f t="shared" si="1"/>
        <v>480</v>
      </c>
      <c r="X95" s="108">
        <v>0.10009999999999999</v>
      </c>
      <c r="Y95" s="18">
        <f t="shared" si="5"/>
        <v>48.047999999999995</v>
      </c>
    </row>
    <row r="96" spans="1:25" ht="33.75">
      <c r="A96" s="47" t="s">
        <v>91</v>
      </c>
      <c r="B96" s="14">
        <v>110130005</v>
      </c>
      <c r="C96" s="15" t="s">
        <v>5</v>
      </c>
      <c r="D96" s="31" t="s">
        <v>152</v>
      </c>
      <c r="E96" s="101">
        <v>705004891231659</v>
      </c>
      <c r="F96" s="17">
        <v>39071</v>
      </c>
      <c r="G96" s="16">
        <v>60</v>
      </c>
      <c r="H96" s="16">
        <v>60</v>
      </c>
      <c r="I96" s="16">
        <v>60</v>
      </c>
      <c r="J96" s="16">
        <v>60</v>
      </c>
      <c r="K96" s="16">
        <v>60</v>
      </c>
      <c r="L96" s="16">
        <v>60</v>
      </c>
      <c r="M96" s="16">
        <v>60</v>
      </c>
      <c r="N96" s="16">
        <v>60</v>
      </c>
      <c r="O96" s="16">
        <v>60</v>
      </c>
      <c r="P96" s="16">
        <v>60</v>
      </c>
      <c r="Q96" s="16">
        <v>60</v>
      </c>
      <c r="R96" s="16">
        <v>60</v>
      </c>
      <c r="S96" s="16">
        <v>60</v>
      </c>
      <c r="T96" s="16">
        <v>60</v>
      </c>
      <c r="U96" s="16">
        <v>60</v>
      </c>
      <c r="V96" s="16">
        <v>60</v>
      </c>
      <c r="W96" s="28">
        <f t="shared" ref="W96:W175" si="6">G96+H96+I96+J96+K96+L96+M96+N96+O96+P96+Q96+R96+S96+T96+U96+V96</f>
        <v>960</v>
      </c>
      <c r="X96" s="108">
        <v>0.03</v>
      </c>
      <c r="Y96" s="18">
        <f t="shared" si="5"/>
        <v>28.799999999999997</v>
      </c>
    </row>
    <row r="97" spans="1:25" ht="33.75">
      <c r="A97" s="13" t="s">
        <v>94</v>
      </c>
      <c r="B97" s="14">
        <v>116010017</v>
      </c>
      <c r="C97" s="15" t="s">
        <v>5</v>
      </c>
      <c r="D97" s="31" t="s">
        <v>152</v>
      </c>
      <c r="E97" s="101">
        <v>705004891231659</v>
      </c>
      <c r="F97" s="17">
        <v>39071</v>
      </c>
      <c r="G97" s="16">
        <v>90</v>
      </c>
      <c r="H97" s="16">
        <v>90</v>
      </c>
      <c r="I97" s="16">
        <v>90</v>
      </c>
      <c r="J97" s="16">
        <v>90</v>
      </c>
      <c r="K97" s="16">
        <v>90</v>
      </c>
      <c r="L97" s="16">
        <v>90</v>
      </c>
      <c r="M97" s="16">
        <v>90</v>
      </c>
      <c r="N97" s="16">
        <v>90</v>
      </c>
      <c r="O97" s="16">
        <v>90</v>
      </c>
      <c r="P97" s="16">
        <v>90</v>
      </c>
      <c r="Q97" s="16">
        <v>90</v>
      </c>
      <c r="R97" s="16">
        <v>90</v>
      </c>
      <c r="S97" s="16">
        <v>90</v>
      </c>
      <c r="T97" s="16">
        <v>90</v>
      </c>
      <c r="U97" s="16">
        <v>90</v>
      </c>
      <c r="V97" s="16">
        <v>90</v>
      </c>
      <c r="W97" s="28">
        <f t="shared" si="6"/>
        <v>1440</v>
      </c>
      <c r="X97" s="108">
        <v>7.1199999999999999E-2</v>
      </c>
      <c r="Y97" s="18">
        <f t="shared" si="5"/>
        <v>102.52800000000001</v>
      </c>
    </row>
    <row r="98" spans="1:25" ht="33.75">
      <c r="A98" s="13" t="s">
        <v>123</v>
      </c>
      <c r="B98" s="14" t="s">
        <v>315</v>
      </c>
      <c r="C98" s="15" t="s">
        <v>5</v>
      </c>
      <c r="D98" s="31" t="s">
        <v>152</v>
      </c>
      <c r="E98" s="101">
        <v>705004891231659</v>
      </c>
      <c r="F98" s="17">
        <v>39071</v>
      </c>
      <c r="G98" s="16">
        <v>30</v>
      </c>
      <c r="H98" s="16">
        <v>30</v>
      </c>
      <c r="I98" s="16">
        <v>30</v>
      </c>
      <c r="J98" s="16">
        <v>30</v>
      </c>
      <c r="K98" s="16">
        <v>30</v>
      </c>
      <c r="L98" s="16">
        <v>30</v>
      </c>
      <c r="M98" s="16">
        <v>30</v>
      </c>
      <c r="N98" s="16">
        <v>30</v>
      </c>
      <c r="O98" s="16">
        <v>30</v>
      </c>
      <c r="P98" s="16">
        <v>30</v>
      </c>
      <c r="Q98" s="16">
        <v>30</v>
      </c>
      <c r="R98" s="16">
        <v>30</v>
      </c>
      <c r="S98" s="16">
        <v>30</v>
      </c>
      <c r="T98" s="16">
        <v>30</v>
      </c>
      <c r="U98" s="16">
        <v>30</v>
      </c>
      <c r="V98" s="16">
        <v>30</v>
      </c>
      <c r="W98" s="28">
        <f t="shared" si="6"/>
        <v>480</v>
      </c>
      <c r="X98" s="108">
        <v>0.2787</v>
      </c>
      <c r="Y98" s="18">
        <f t="shared" si="5"/>
        <v>133.77600000000001</v>
      </c>
    </row>
    <row r="99" spans="1:25" ht="33.75">
      <c r="A99" s="13" t="s">
        <v>124</v>
      </c>
      <c r="B99" s="14">
        <v>116130010</v>
      </c>
      <c r="C99" s="15" t="s">
        <v>5</v>
      </c>
      <c r="D99" s="31" t="s">
        <v>152</v>
      </c>
      <c r="E99" s="101">
        <v>705004891231659</v>
      </c>
      <c r="F99" s="17">
        <v>39071</v>
      </c>
      <c r="G99" s="16">
        <v>30</v>
      </c>
      <c r="H99" s="16">
        <v>30</v>
      </c>
      <c r="I99" s="16">
        <v>30</v>
      </c>
      <c r="J99" s="16">
        <v>30</v>
      </c>
      <c r="K99" s="16">
        <v>30</v>
      </c>
      <c r="L99" s="16">
        <v>30</v>
      </c>
      <c r="M99" s="16">
        <v>30</v>
      </c>
      <c r="N99" s="16">
        <v>30</v>
      </c>
      <c r="O99" s="16">
        <v>30</v>
      </c>
      <c r="P99" s="16">
        <v>30</v>
      </c>
      <c r="Q99" s="16">
        <v>30</v>
      </c>
      <c r="R99" s="16">
        <v>30</v>
      </c>
      <c r="S99" s="16">
        <v>30</v>
      </c>
      <c r="T99" s="16">
        <v>30</v>
      </c>
      <c r="U99" s="16">
        <v>30</v>
      </c>
      <c r="V99" s="16">
        <v>30</v>
      </c>
      <c r="W99" s="28">
        <f t="shared" si="6"/>
        <v>480</v>
      </c>
      <c r="X99" s="108">
        <v>0.06</v>
      </c>
      <c r="Y99" s="18">
        <f t="shared" si="5"/>
        <v>28.799999999999997</v>
      </c>
    </row>
    <row r="100" spans="1:25" ht="33.75">
      <c r="A100" s="13" t="s">
        <v>129</v>
      </c>
      <c r="B100" s="14" t="s">
        <v>228</v>
      </c>
      <c r="C100" s="15" t="s">
        <v>5</v>
      </c>
      <c r="D100" s="31" t="s">
        <v>152</v>
      </c>
      <c r="E100" s="101">
        <v>705004891231659</v>
      </c>
      <c r="F100" s="17">
        <v>39071</v>
      </c>
      <c r="G100" s="16">
        <v>150</v>
      </c>
      <c r="H100" s="16">
        <v>150</v>
      </c>
      <c r="I100" s="16">
        <v>150</v>
      </c>
      <c r="J100" s="16">
        <v>150</v>
      </c>
      <c r="K100" s="16">
        <v>150</v>
      </c>
      <c r="L100" s="16">
        <v>150</v>
      </c>
      <c r="M100" s="16">
        <v>150</v>
      </c>
      <c r="N100" s="16">
        <v>150</v>
      </c>
      <c r="O100" s="16">
        <v>150</v>
      </c>
      <c r="P100" s="16">
        <v>150</v>
      </c>
      <c r="Q100" s="16">
        <v>150</v>
      </c>
      <c r="R100" s="16">
        <v>150</v>
      </c>
      <c r="S100" s="16">
        <v>150</v>
      </c>
      <c r="T100" s="16">
        <v>150</v>
      </c>
      <c r="U100" s="16">
        <v>150</v>
      </c>
      <c r="V100" s="16">
        <v>150</v>
      </c>
      <c r="W100" s="28">
        <f t="shared" si="6"/>
        <v>2400</v>
      </c>
      <c r="X100" s="108">
        <v>0.49107220000000001</v>
      </c>
      <c r="Y100" s="18">
        <f t="shared" si="5"/>
        <v>1178.5732800000001</v>
      </c>
    </row>
    <row r="101" spans="1:25" ht="12" thickBot="1">
      <c r="A101" s="53" t="s">
        <v>404</v>
      </c>
      <c r="B101" s="54"/>
      <c r="C101" s="55"/>
      <c r="D101" s="54"/>
      <c r="E101" s="54"/>
      <c r="F101" s="54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6">
        <f>SUM(Y87:Y100)</f>
        <v>2224.4292800000003</v>
      </c>
    </row>
    <row r="102" spans="1:25" ht="12.75" customHeight="1">
      <c r="A102" s="6" t="s">
        <v>14</v>
      </c>
      <c r="B102" s="7" t="s">
        <v>333</v>
      </c>
      <c r="C102" s="8" t="s">
        <v>15</v>
      </c>
      <c r="D102" s="36" t="s">
        <v>153</v>
      </c>
      <c r="E102" s="94">
        <v>705602490104616</v>
      </c>
      <c r="F102" s="10">
        <v>38764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f t="shared" si="6"/>
        <v>0</v>
      </c>
      <c r="X102" s="107">
        <v>0.37</v>
      </c>
      <c r="Y102" s="11">
        <f>X102*W102</f>
        <v>0</v>
      </c>
    </row>
    <row r="103" spans="1:25" ht="33.75">
      <c r="A103" s="13" t="s">
        <v>48</v>
      </c>
      <c r="B103" s="14">
        <v>110120008</v>
      </c>
      <c r="C103" s="15" t="s">
        <v>15</v>
      </c>
      <c r="D103" s="31" t="s">
        <v>153</v>
      </c>
      <c r="E103" s="95">
        <v>705602490104616</v>
      </c>
      <c r="F103" s="17">
        <v>42416</v>
      </c>
      <c r="G103" s="16">
        <v>0</v>
      </c>
      <c r="H103" s="16">
        <v>0</v>
      </c>
      <c r="I103" s="16">
        <v>0</v>
      </c>
      <c r="J103" s="16">
        <v>60</v>
      </c>
      <c r="K103" s="16">
        <v>60</v>
      </c>
      <c r="L103" s="16">
        <v>60</v>
      </c>
      <c r="M103" s="16">
        <v>60</v>
      </c>
      <c r="N103" s="16">
        <v>60</v>
      </c>
      <c r="O103" s="16">
        <v>60</v>
      </c>
      <c r="P103" s="16">
        <v>60</v>
      </c>
      <c r="Q103" s="16">
        <v>60</v>
      </c>
      <c r="R103" s="16">
        <v>60</v>
      </c>
      <c r="S103" s="16">
        <v>60</v>
      </c>
      <c r="T103" s="16">
        <v>60</v>
      </c>
      <c r="U103" s="16">
        <v>60</v>
      </c>
      <c r="V103" s="16">
        <v>60</v>
      </c>
      <c r="W103" s="16">
        <f t="shared" si="6"/>
        <v>780</v>
      </c>
      <c r="X103" s="108">
        <v>0.34</v>
      </c>
      <c r="Y103" s="18">
        <f>X103*W103</f>
        <v>265.20000000000005</v>
      </c>
    </row>
    <row r="104" spans="1:25" ht="33.75">
      <c r="A104" s="13" t="s">
        <v>102</v>
      </c>
      <c r="B104" s="14">
        <v>112020007</v>
      </c>
      <c r="C104" s="15" t="s">
        <v>15</v>
      </c>
      <c r="D104" s="31" t="s">
        <v>153</v>
      </c>
      <c r="E104" s="95">
        <v>705602490104616</v>
      </c>
      <c r="F104" s="17">
        <v>42416</v>
      </c>
      <c r="G104" s="16">
        <v>0</v>
      </c>
      <c r="H104" s="16">
        <v>0</v>
      </c>
      <c r="I104" s="16">
        <v>0</v>
      </c>
      <c r="J104" s="16">
        <v>30</v>
      </c>
      <c r="K104" s="16">
        <v>30</v>
      </c>
      <c r="L104" s="16">
        <v>30</v>
      </c>
      <c r="M104" s="16">
        <v>30</v>
      </c>
      <c r="N104" s="16">
        <v>30</v>
      </c>
      <c r="O104" s="16">
        <v>30</v>
      </c>
      <c r="P104" s="16">
        <v>30</v>
      </c>
      <c r="Q104" s="16">
        <v>30</v>
      </c>
      <c r="R104" s="16">
        <v>30</v>
      </c>
      <c r="S104" s="16">
        <v>30</v>
      </c>
      <c r="T104" s="16">
        <v>30</v>
      </c>
      <c r="U104" s="16">
        <v>30</v>
      </c>
      <c r="V104" s="16">
        <v>30</v>
      </c>
      <c r="W104" s="16">
        <f t="shared" si="6"/>
        <v>390</v>
      </c>
      <c r="X104" s="108">
        <v>6.4119999999999996E-2</v>
      </c>
      <c r="Y104" s="18">
        <f>X104*W104</f>
        <v>25.006799999999998</v>
      </c>
    </row>
    <row r="105" spans="1:25" ht="33.75">
      <c r="A105" s="13" t="s">
        <v>103</v>
      </c>
      <c r="B105" s="14">
        <v>3030007</v>
      </c>
      <c r="C105" s="15" t="s">
        <v>15</v>
      </c>
      <c r="D105" s="31" t="s">
        <v>153</v>
      </c>
      <c r="E105" s="95">
        <v>705602490104616</v>
      </c>
      <c r="F105" s="17">
        <v>42416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4</v>
      </c>
      <c r="V105" s="16">
        <v>4</v>
      </c>
      <c r="W105" s="16">
        <f t="shared" si="6"/>
        <v>8</v>
      </c>
      <c r="X105" s="108">
        <v>494</v>
      </c>
      <c r="Y105" s="18">
        <f>X105*W105</f>
        <v>3952</v>
      </c>
    </row>
    <row r="106" spans="1:25" ht="33.75">
      <c r="A106" s="13" t="s">
        <v>109</v>
      </c>
      <c r="B106" s="14">
        <v>109080003</v>
      </c>
      <c r="C106" s="15" t="s">
        <v>15</v>
      </c>
      <c r="D106" s="31" t="s">
        <v>153</v>
      </c>
      <c r="E106" s="95">
        <v>705602490104616</v>
      </c>
      <c r="F106" s="17">
        <v>42416</v>
      </c>
      <c r="G106" s="16">
        <v>0</v>
      </c>
      <c r="H106" s="16">
        <v>0</v>
      </c>
      <c r="I106" s="16">
        <v>0</v>
      </c>
      <c r="J106" s="16">
        <v>30</v>
      </c>
      <c r="K106" s="16">
        <v>30</v>
      </c>
      <c r="L106" s="16">
        <v>30</v>
      </c>
      <c r="M106" s="16">
        <v>30</v>
      </c>
      <c r="N106" s="16">
        <v>30</v>
      </c>
      <c r="O106" s="16">
        <v>30</v>
      </c>
      <c r="P106" s="16">
        <v>30</v>
      </c>
      <c r="Q106" s="16">
        <v>30</v>
      </c>
      <c r="R106" s="16">
        <v>30</v>
      </c>
      <c r="S106" s="16">
        <v>30</v>
      </c>
      <c r="T106" s="16">
        <v>30</v>
      </c>
      <c r="U106" s="16">
        <v>30</v>
      </c>
      <c r="V106" s="16">
        <v>30</v>
      </c>
      <c r="W106" s="16">
        <f t="shared" si="6"/>
        <v>390</v>
      </c>
      <c r="X106" s="108">
        <v>2.1999999999999999E-2</v>
      </c>
      <c r="Y106" s="18">
        <f>X106*W106</f>
        <v>8.58</v>
      </c>
    </row>
    <row r="107" spans="1:25" ht="12" thickBot="1">
      <c r="A107" s="19" t="s">
        <v>404</v>
      </c>
      <c r="B107" s="20"/>
      <c r="C107" s="21"/>
      <c r="D107" s="20"/>
      <c r="E107" s="20"/>
      <c r="F107" s="20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2">
        <f>SUM(Y102:Y106)</f>
        <v>4250.7867999999999</v>
      </c>
    </row>
    <row r="108" spans="1:25" ht="33.75">
      <c r="A108" s="23" t="s">
        <v>70</v>
      </c>
      <c r="B108" s="43">
        <v>117040009</v>
      </c>
      <c r="C108" s="44" t="s">
        <v>71</v>
      </c>
      <c r="D108" s="26" t="s">
        <v>154</v>
      </c>
      <c r="E108" s="96">
        <v>701408631203334</v>
      </c>
      <c r="F108" s="27">
        <v>42171</v>
      </c>
      <c r="G108" s="28">
        <v>0</v>
      </c>
      <c r="H108" s="28">
        <v>0</v>
      </c>
      <c r="I108" s="28">
        <v>4</v>
      </c>
      <c r="J108" s="28">
        <v>0</v>
      </c>
      <c r="K108" s="28">
        <v>4</v>
      </c>
      <c r="L108" s="28">
        <v>0</v>
      </c>
      <c r="M108" s="28">
        <v>4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8">
        <v>0</v>
      </c>
      <c r="T108" s="28">
        <v>4</v>
      </c>
      <c r="U108" s="28">
        <v>0</v>
      </c>
      <c r="V108" s="28">
        <v>4</v>
      </c>
      <c r="W108" s="28">
        <f t="shared" si="6"/>
        <v>20</v>
      </c>
      <c r="X108" s="109">
        <v>1590.54</v>
      </c>
      <c r="Y108" s="29">
        <f>X108*W108</f>
        <v>31810.799999999999</v>
      </c>
    </row>
    <row r="109" spans="1:25" ht="12" thickBot="1">
      <c r="A109" s="19" t="s">
        <v>404</v>
      </c>
      <c r="B109" s="20"/>
      <c r="C109" s="21"/>
      <c r="D109" s="20"/>
      <c r="E109" s="20"/>
      <c r="F109" s="20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45">
        <f>SUM(Y108)</f>
        <v>31810.799999999999</v>
      </c>
    </row>
    <row r="110" spans="1:25" ht="33.75">
      <c r="A110" s="6" t="s">
        <v>95</v>
      </c>
      <c r="B110" s="7">
        <v>116010033</v>
      </c>
      <c r="C110" s="8" t="s">
        <v>155</v>
      </c>
      <c r="D110" s="36" t="s">
        <v>223</v>
      </c>
      <c r="E110" s="94">
        <v>706005821474640</v>
      </c>
      <c r="F110" s="10">
        <v>41396</v>
      </c>
      <c r="G110" s="9">
        <v>60</v>
      </c>
      <c r="H110" s="9">
        <v>60</v>
      </c>
      <c r="I110" s="9">
        <v>60</v>
      </c>
      <c r="J110" s="9">
        <v>60</v>
      </c>
      <c r="K110" s="9">
        <v>60</v>
      </c>
      <c r="L110" s="9">
        <v>60</v>
      </c>
      <c r="M110" s="9">
        <v>60</v>
      </c>
      <c r="N110" s="9">
        <v>60</v>
      </c>
      <c r="O110" s="9">
        <v>60</v>
      </c>
      <c r="P110" s="9">
        <v>60</v>
      </c>
      <c r="Q110" s="9">
        <v>60</v>
      </c>
      <c r="R110" s="9">
        <v>60</v>
      </c>
      <c r="S110" s="9">
        <v>60</v>
      </c>
      <c r="T110" s="9">
        <v>60</v>
      </c>
      <c r="U110" s="9">
        <v>60</v>
      </c>
      <c r="V110" s="9">
        <v>60</v>
      </c>
      <c r="W110" s="9">
        <f t="shared" si="6"/>
        <v>960</v>
      </c>
      <c r="X110" s="107">
        <v>0.59</v>
      </c>
      <c r="Y110" s="11">
        <f>X110*W110</f>
        <v>566.4</v>
      </c>
    </row>
    <row r="111" spans="1:25" ht="33.75">
      <c r="A111" s="13" t="s">
        <v>140</v>
      </c>
      <c r="B111" s="14">
        <v>116010020</v>
      </c>
      <c r="C111" s="15" t="s">
        <v>155</v>
      </c>
      <c r="D111" s="31" t="s">
        <v>223</v>
      </c>
      <c r="E111" s="95">
        <v>706005821474640</v>
      </c>
      <c r="F111" s="17">
        <v>42492</v>
      </c>
      <c r="G111" s="16">
        <v>60</v>
      </c>
      <c r="H111" s="16">
        <v>60</v>
      </c>
      <c r="I111" s="16">
        <v>60</v>
      </c>
      <c r="J111" s="16">
        <v>60</v>
      </c>
      <c r="K111" s="16">
        <v>60</v>
      </c>
      <c r="L111" s="16">
        <v>60</v>
      </c>
      <c r="M111" s="16">
        <v>60</v>
      </c>
      <c r="N111" s="16">
        <v>60</v>
      </c>
      <c r="O111" s="16">
        <v>60</v>
      </c>
      <c r="P111" s="16">
        <v>60</v>
      </c>
      <c r="Q111" s="16">
        <v>60</v>
      </c>
      <c r="R111" s="16">
        <v>60</v>
      </c>
      <c r="S111" s="16">
        <v>60</v>
      </c>
      <c r="T111" s="16">
        <v>60</v>
      </c>
      <c r="U111" s="16">
        <v>60</v>
      </c>
      <c r="V111" s="16">
        <v>60</v>
      </c>
      <c r="W111" s="28">
        <f t="shared" si="6"/>
        <v>960</v>
      </c>
      <c r="X111" s="108">
        <v>3.2835000000000001</v>
      </c>
      <c r="Y111" s="18">
        <f>X111*W111</f>
        <v>3152.16</v>
      </c>
    </row>
    <row r="112" spans="1:25" ht="12" thickBot="1">
      <c r="A112" s="19" t="s">
        <v>404</v>
      </c>
      <c r="B112" s="20"/>
      <c r="C112" s="21"/>
      <c r="D112" s="20"/>
      <c r="E112" s="20"/>
      <c r="F112" s="20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2">
        <f>SUM(Y110:Y111)</f>
        <v>3718.56</v>
      </c>
    </row>
    <row r="113" spans="1:25" ht="22.5">
      <c r="A113" s="6" t="s">
        <v>56</v>
      </c>
      <c r="B113" s="7">
        <v>109020002</v>
      </c>
      <c r="C113" s="8" t="s">
        <v>57</v>
      </c>
      <c r="D113" s="36" t="s">
        <v>156</v>
      </c>
      <c r="E113" s="97">
        <v>700701911721877</v>
      </c>
      <c r="F113" s="10">
        <v>39260</v>
      </c>
      <c r="G113" s="9">
        <v>6</v>
      </c>
      <c r="H113" s="9">
        <v>6</v>
      </c>
      <c r="I113" s="9">
        <v>6</v>
      </c>
      <c r="J113" s="9">
        <v>6</v>
      </c>
      <c r="K113" s="9">
        <v>6</v>
      </c>
      <c r="L113" s="9">
        <v>6</v>
      </c>
      <c r="M113" s="9">
        <v>6</v>
      </c>
      <c r="N113" s="9">
        <v>6</v>
      </c>
      <c r="O113" s="9">
        <v>6</v>
      </c>
      <c r="P113" s="9">
        <v>6</v>
      </c>
      <c r="Q113" s="9">
        <v>6</v>
      </c>
      <c r="R113" s="9">
        <v>6</v>
      </c>
      <c r="S113" s="9">
        <v>6</v>
      </c>
      <c r="T113" s="9">
        <v>6</v>
      </c>
      <c r="U113" s="9">
        <v>6</v>
      </c>
      <c r="V113" s="9">
        <v>6</v>
      </c>
      <c r="W113" s="9">
        <f t="shared" si="6"/>
        <v>96</v>
      </c>
      <c r="X113" s="107">
        <v>3.6</v>
      </c>
      <c r="Y113" s="11">
        <f>X113*W113</f>
        <v>345.6</v>
      </c>
    </row>
    <row r="114" spans="1:25" ht="33.75">
      <c r="A114" s="13" t="s">
        <v>305</v>
      </c>
      <c r="B114" s="14" t="s">
        <v>294</v>
      </c>
      <c r="C114" s="15" t="s">
        <v>57</v>
      </c>
      <c r="D114" s="31" t="s">
        <v>157</v>
      </c>
      <c r="E114" s="101">
        <v>700701911721877</v>
      </c>
      <c r="F114" s="17">
        <v>42387</v>
      </c>
      <c r="G114" s="16">
        <v>152</v>
      </c>
      <c r="H114" s="16">
        <v>152</v>
      </c>
      <c r="I114" s="16">
        <v>152</v>
      </c>
      <c r="J114" s="16">
        <v>152</v>
      </c>
      <c r="K114" s="16">
        <v>152</v>
      </c>
      <c r="L114" s="16">
        <v>152</v>
      </c>
      <c r="M114" s="16">
        <v>152</v>
      </c>
      <c r="N114" s="16">
        <v>152</v>
      </c>
      <c r="O114" s="16">
        <v>152</v>
      </c>
      <c r="P114" s="16">
        <v>152</v>
      </c>
      <c r="Q114" s="16">
        <v>152</v>
      </c>
      <c r="R114" s="16">
        <v>152</v>
      </c>
      <c r="S114" s="16">
        <v>152</v>
      </c>
      <c r="T114" s="16">
        <v>152</v>
      </c>
      <c r="U114" s="16">
        <v>152</v>
      </c>
      <c r="V114" s="16">
        <v>152</v>
      </c>
      <c r="W114" s="16">
        <f t="shared" si="6"/>
        <v>2432</v>
      </c>
      <c r="X114" s="108">
        <v>0.8</v>
      </c>
      <c r="Y114" s="18">
        <f>X114*W114</f>
        <v>1945.6000000000001</v>
      </c>
    </row>
    <row r="115" spans="1:25" ht="22.5">
      <c r="A115" s="13" t="s">
        <v>132</v>
      </c>
      <c r="B115" s="14">
        <v>119020005</v>
      </c>
      <c r="C115" s="15" t="s">
        <v>57</v>
      </c>
      <c r="D115" s="31" t="s">
        <v>156</v>
      </c>
      <c r="E115" s="101">
        <v>700701911721877</v>
      </c>
      <c r="F115" s="17">
        <v>39260</v>
      </c>
      <c r="G115" s="16">
        <v>9</v>
      </c>
      <c r="H115" s="16">
        <v>9</v>
      </c>
      <c r="I115" s="16">
        <v>9</v>
      </c>
      <c r="J115" s="16">
        <v>9</v>
      </c>
      <c r="K115" s="16">
        <v>9</v>
      </c>
      <c r="L115" s="16">
        <v>9</v>
      </c>
      <c r="M115" s="16">
        <v>9</v>
      </c>
      <c r="N115" s="16">
        <v>9</v>
      </c>
      <c r="O115" s="16">
        <v>9</v>
      </c>
      <c r="P115" s="16">
        <v>9</v>
      </c>
      <c r="Q115" s="16">
        <v>9</v>
      </c>
      <c r="R115" s="16">
        <v>9</v>
      </c>
      <c r="S115" s="16">
        <v>9</v>
      </c>
      <c r="T115" s="16">
        <v>9</v>
      </c>
      <c r="U115" s="16">
        <v>9</v>
      </c>
      <c r="V115" s="16">
        <v>9</v>
      </c>
      <c r="W115" s="16">
        <f t="shared" si="6"/>
        <v>144</v>
      </c>
      <c r="X115" s="108">
        <v>13.59</v>
      </c>
      <c r="Y115" s="18">
        <f>X115*W115</f>
        <v>1956.96</v>
      </c>
    </row>
    <row r="116" spans="1:25" ht="12" thickBot="1">
      <c r="A116" s="19" t="s">
        <v>404</v>
      </c>
      <c r="B116" s="20"/>
      <c r="C116" s="21"/>
      <c r="D116" s="20"/>
      <c r="E116" s="20"/>
      <c r="F116" s="20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2">
        <f>SUM(Y113:Y115)</f>
        <v>4248.16</v>
      </c>
    </row>
    <row r="117" spans="1:25" ht="33.75">
      <c r="A117" s="57" t="s">
        <v>261</v>
      </c>
      <c r="B117" s="43" t="s">
        <v>334</v>
      </c>
      <c r="C117" s="44" t="s">
        <v>262</v>
      </c>
      <c r="D117" s="28" t="s">
        <v>263</v>
      </c>
      <c r="E117" s="98">
        <v>706800743545628</v>
      </c>
      <c r="F117" s="27">
        <v>42583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f t="shared" si="6"/>
        <v>0</v>
      </c>
      <c r="X117" s="109">
        <v>13.69</v>
      </c>
      <c r="Y117" s="58">
        <f>X117*W117</f>
        <v>0</v>
      </c>
    </row>
    <row r="118" spans="1:25" ht="33.75">
      <c r="A118" s="16" t="s">
        <v>264</v>
      </c>
      <c r="B118" s="14">
        <v>109060001</v>
      </c>
      <c r="C118" s="15" t="s">
        <v>262</v>
      </c>
      <c r="D118" s="16" t="s">
        <v>263</v>
      </c>
      <c r="E118" s="101">
        <v>706800743545628</v>
      </c>
      <c r="F118" s="17">
        <v>42583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31">
        <v>0</v>
      </c>
      <c r="W118" s="28">
        <f t="shared" si="6"/>
        <v>0</v>
      </c>
      <c r="X118" s="108">
        <v>0.05</v>
      </c>
      <c r="Y118" s="59">
        <f>X118*W118</f>
        <v>0</v>
      </c>
    </row>
    <row r="119" spans="1:25" ht="33.75">
      <c r="A119" s="16" t="s">
        <v>265</v>
      </c>
      <c r="B119" s="14">
        <v>109570</v>
      </c>
      <c r="C119" s="15" t="s">
        <v>262</v>
      </c>
      <c r="D119" s="16" t="s">
        <v>263</v>
      </c>
      <c r="E119" s="101">
        <v>706800743545628</v>
      </c>
      <c r="F119" s="17">
        <v>42583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28">
        <f t="shared" si="6"/>
        <v>0</v>
      </c>
      <c r="X119" s="108">
        <v>17.100000000000001</v>
      </c>
      <c r="Y119" s="59">
        <f>X119*W119</f>
        <v>0</v>
      </c>
    </row>
    <row r="120" spans="1:25" ht="33.75">
      <c r="A120" s="16" t="s">
        <v>131</v>
      </c>
      <c r="B120" s="14">
        <v>109040031</v>
      </c>
      <c r="C120" s="15" t="s">
        <v>262</v>
      </c>
      <c r="D120" s="16" t="s">
        <v>263</v>
      </c>
      <c r="E120" s="101">
        <v>706800743545628</v>
      </c>
      <c r="F120" s="17">
        <v>42583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28">
        <f t="shared" si="6"/>
        <v>0</v>
      </c>
      <c r="X120" s="108">
        <v>0.98</v>
      </c>
      <c r="Y120" s="59">
        <f>X120*W120</f>
        <v>0</v>
      </c>
    </row>
    <row r="121" spans="1:25" ht="12" thickBot="1">
      <c r="A121" s="53" t="s">
        <v>404</v>
      </c>
      <c r="B121" s="54"/>
      <c r="C121" s="55"/>
      <c r="D121" s="54"/>
      <c r="E121" s="54"/>
      <c r="F121" s="54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60">
        <f>SUM(Y117:Y120)</f>
        <v>0</v>
      </c>
    </row>
    <row r="122" spans="1:25" ht="45">
      <c r="A122" s="6" t="s">
        <v>7</v>
      </c>
      <c r="B122" s="7" t="s">
        <v>296</v>
      </c>
      <c r="C122" s="8" t="s">
        <v>231</v>
      </c>
      <c r="D122" s="9" t="s">
        <v>237</v>
      </c>
      <c r="E122" s="97">
        <v>702001388266181</v>
      </c>
      <c r="F122" s="10">
        <v>42710</v>
      </c>
      <c r="G122" s="9">
        <v>0</v>
      </c>
      <c r="H122" s="9">
        <v>0</v>
      </c>
      <c r="I122" s="9">
        <v>0</v>
      </c>
      <c r="J122" s="9">
        <v>60</v>
      </c>
      <c r="K122" s="9">
        <v>60</v>
      </c>
      <c r="L122" s="9">
        <v>60</v>
      </c>
      <c r="M122" s="9">
        <v>60</v>
      </c>
      <c r="N122" s="9">
        <v>60</v>
      </c>
      <c r="O122" s="9">
        <v>60</v>
      </c>
      <c r="P122" s="9">
        <v>60</v>
      </c>
      <c r="Q122" s="9">
        <v>60</v>
      </c>
      <c r="R122" s="9">
        <v>60</v>
      </c>
      <c r="S122" s="9">
        <v>60</v>
      </c>
      <c r="T122" s="9">
        <v>60</v>
      </c>
      <c r="U122" s="9">
        <v>60</v>
      </c>
      <c r="V122" s="9">
        <v>60</v>
      </c>
      <c r="W122" s="9">
        <f t="shared" si="6"/>
        <v>780</v>
      </c>
      <c r="X122" s="107">
        <v>5.37</v>
      </c>
      <c r="Y122" s="11">
        <f>X122*W122</f>
        <v>4188.6000000000004</v>
      </c>
    </row>
    <row r="123" spans="1:25" ht="12" thickBot="1">
      <c r="A123" s="19" t="s">
        <v>404</v>
      </c>
      <c r="B123" s="20"/>
      <c r="C123" s="21"/>
      <c r="D123" s="20"/>
      <c r="E123" s="20"/>
      <c r="F123" s="20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2">
        <f>SUM(Y122)</f>
        <v>4188.6000000000004</v>
      </c>
    </row>
    <row r="124" spans="1:25" ht="22.5">
      <c r="A124" s="6" t="s">
        <v>74</v>
      </c>
      <c r="B124" s="7" t="s">
        <v>308</v>
      </c>
      <c r="C124" s="50" t="s">
        <v>75</v>
      </c>
      <c r="D124" s="36" t="s">
        <v>224</v>
      </c>
      <c r="E124" s="97">
        <v>704504309534611</v>
      </c>
      <c r="F124" s="10">
        <v>39304</v>
      </c>
      <c r="G124" s="9">
        <v>0</v>
      </c>
      <c r="H124" s="9">
        <v>6</v>
      </c>
      <c r="I124" s="9">
        <v>0</v>
      </c>
      <c r="J124" s="9">
        <v>0</v>
      </c>
      <c r="K124" s="9">
        <v>6</v>
      </c>
      <c r="L124" s="9">
        <v>6</v>
      </c>
      <c r="M124" s="9">
        <v>6</v>
      </c>
      <c r="N124" s="9">
        <v>0</v>
      </c>
      <c r="O124" s="9">
        <v>0</v>
      </c>
      <c r="P124" s="9">
        <v>6</v>
      </c>
      <c r="Q124" s="9">
        <v>6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f t="shared" si="6"/>
        <v>36</v>
      </c>
      <c r="X124" s="107">
        <v>96.26</v>
      </c>
      <c r="Y124" s="11">
        <f>X124*W124</f>
        <v>3465.36</v>
      </c>
    </row>
    <row r="125" spans="1:25" ht="22.5">
      <c r="A125" s="13" t="s">
        <v>83</v>
      </c>
      <c r="B125" s="14" t="s">
        <v>310</v>
      </c>
      <c r="C125" s="15" t="s">
        <v>75</v>
      </c>
      <c r="D125" s="31" t="s">
        <v>224</v>
      </c>
      <c r="E125" s="101">
        <v>704504309534611</v>
      </c>
      <c r="F125" s="17">
        <v>39304</v>
      </c>
      <c r="G125" s="16">
        <v>0</v>
      </c>
      <c r="H125" s="16">
        <v>30</v>
      </c>
      <c r="I125" s="16">
        <v>0</v>
      </c>
      <c r="J125" s="16">
        <v>0</v>
      </c>
      <c r="K125" s="16">
        <v>30</v>
      </c>
      <c r="L125" s="16">
        <v>30</v>
      </c>
      <c r="M125" s="16">
        <v>30</v>
      </c>
      <c r="N125" s="16">
        <v>0</v>
      </c>
      <c r="O125" s="16">
        <v>0</v>
      </c>
      <c r="P125" s="16">
        <v>30</v>
      </c>
      <c r="Q125" s="16">
        <v>30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28">
        <f t="shared" si="6"/>
        <v>180</v>
      </c>
      <c r="X125" s="108">
        <v>5.04E-2</v>
      </c>
      <c r="Y125" s="18">
        <f>X125*W125</f>
        <v>9.0719999999999992</v>
      </c>
    </row>
    <row r="126" spans="1:25" ht="22.5">
      <c r="A126" s="13" t="s">
        <v>129</v>
      </c>
      <c r="B126" s="14" t="s">
        <v>317</v>
      </c>
      <c r="C126" s="15" t="s">
        <v>75</v>
      </c>
      <c r="D126" s="31" t="s">
        <v>224</v>
      </c>
      <c r="E126" s="101">
        <v>704504309534611</v>
      </c>
      <c r="F126" s="17">
        <v>39304</v>
      </c>
      <c r="G126" s="16">
        <v>0</v>
      </c>
      <c r="H126" s="16">
        <v>50</v>
      </c>
      <c r="I126" s="16">
        <v>0</v>
      </c>
      <c r="J126" s="16">
        <v>0</v>
      </c>
      <c r="K126" s="16">
        <v>50</v>
      </c>
      <c r="L126" s="16">
        <v>50</v>
      </c>
      <c r="M126" s="16">
        <v>50</v>
      </c>
      <c r="N126" s="16">
        <v>0</v>
      </c>
      <c r="O126" s="16">
        <v>0</v>
      </c>
      <c r="P126" s="16">
        <v>50</v>
      </c>
      <c r="Q126" s="16">
        <v>50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28">
        <f t="shared" si="6"/>
        <v>300</v>
      </c>
      <c r="X126" s="108">
        <v>0.49107220000000001</v>
      </c>
      <c r="Y126" s="18">
        <f>X126*W126</f>
        <v>147.32166000000001</v>
      </c>
    </row>
    <row r="127" spans="1:25" ht="12" thickBot="1">
      <c r="A127" s="19" t="s">
        <v>404</v>
      </c>
      <c r="B127" s="20"/>
      <c r="C127" s="21"/>
      <c r="D127" s="20"/>
      <c r="E127" s="20"/>
      <c r="F127" s="20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2">
        <f>SUM(Y124:Y126)</f>
        <v>3621.7536600000003</v>
      </c>
    </row>
    <row r="128" spans="1:25" ht="33.75">
      <c r="A128" s="6" t="s">
        <v>97</v>
      </c>
      <c r="B128" s="7">
        <v>109100021</v>
      </c>
      <c r="C128" s="8" t="s">
        <v>98</v>
      </c>
      <c r="D128" s="36" t="s">
        <v>158</v>
      </c>
      <c r="E128" s="99" t="s">
        <v>281</v>
      </c>
      <c r="F128" s="10">
        <v>41486</v>
      </c>
      <c r="G128" s="9">
        <v>30</v>
      </c>
      <c r="H128" s="9">
        <v>0</v>
      </c>
      <c r="I128" s="9">
        <v>30</v>
      </c>
      <c r="J128" s="9">
        <v>0</v>
      </c>
      <c r="K128" s="9">
        <v>30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30</v>
      </c>
      <c r="R128" s="9">
        <v>30</v>
      </c>
      <c r="S128" s="9">
        <v>30</v>
      </c>
      <c r="T128" s="9">
        <v>0</v>
      </c>
      <c r="U128" s="9">
        <v>30</v>
      </c>
      <c r="V128" s="9">
        <v>30</v>
      </c>
      <c r="W128" s="9">
        <f t="shared" si="6"/>
        <v>240</v>
      </c>
      <c r="X128" s="107">
        <v>14.53</v>
      </c>
      <c r="Y128" s="11">
        <f>X128*W128</f>
        <v>3487.2</v>
      </c>
    </row>
    <row r="129" spans="1:25" ht="12" thickBot="1">
      <c r="A129" s="19" t="s">
        <v>404</v>
      </c>
      <c r="B129" s="20"/>
      <c r="C129" s="21"/>
      <c r="D129" s="20"/>
      <c r="E129" s="20"/>
      <c r="F129" s="20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2">
        <f>SUM(Y128)</f>
        <v>3487.2</v>
      </c>
    </row>
    <row r="130" spans="1:25" ht="33.75">
      <c r="A130" s="6" t="s">
        <v>16</v>
      </c>
      <c r="B130" s="7" t="s">
        <v>335</v>
      </c>
      <c r="C130" s="8" t="s">
        <v>17</v>
      </c>
      <c r="D130" s="36" t="s">
        <v>159</v>
      </c>
      <c r="E130" s="97">
        <v>700508932009953</v>
      </c>
      <c r="F130" s="10">
        <v>42312</v>
      </c>
      <c r="G130" s="9">
        <v>15</v>
      </c>
      <c r="H130" s="9">
        <v>15</v>
      </c>
      <c r="I130" s="9">
        <v>15</v>
      </c>
      <c r="J130" s="9">
        <v>15</v>
      </c>
      <c r="K130" s="9">
        <v>15</v>
      </c>
      <c r="L130" s="9">
        <v>15</v>
      </c>
      <c r="M130" s="9">
        <v>15</v>
      </c>
      <c r="N130" s="9">
        <v>15</v>
      </c>
      <c r="O130" s="9">
        <v>15</v>
      </c>
      <c r="P130" s="9">
        <v>15</v>
      </c>
      <c r="Q130" s="9">
        <v>15</v>
      </c>
      <c r="R130" s="9">
        <v>15</v>
      </c>
      <c r="S130" s="9">
        <v>15</v>
      </c>
      <c r="T130" s="9">
        <v>15</v>
      </c>
      <c r="U130" s="9">
        <v>15</v>
      </c>
      <c r="V130" s="9">
        <v>15</v>
      </c>
      <c r="W130" s="9">
        <f t="shared" si="6"/>
        <v>240</v>
      </c>
      <c r="X130" s="107">
        <v>0.44</v>
      </c>
      <c r="Y130" s="11">
        <f t="shared" ref="Y130:Y138" si="7">X130*W130</f>
        <v>105.6</v>
      </c>
    </row>
    <row r="131" spans="1:25" ht="33.75">
      <c r="A131" s="13" t="s">
        <v>26</v>
      </c>
      <c r="B131" s="14">
        <v>110050002</v>
      </c>
      <c r="C131" s="15" t="s">
        <v>17</v>
      </c>
      <c r="D131" s="31" t="s">
        <v>159</v>
      </c>
      <c r="E131" s="101">
        <v>700508932009953</v>
      </c>
      <c r="F131" s="17">
        <v>42312</v>
      </c>
      <c r="G131" s="16">
        <v>60</v>
      </c>
      <c r="H131" s="16">
        <v>60</v>
      </c>
      <c r="I131" s="16">
        <v>60</v>
      </c>
      <c r="J131" s="16">
        <v>60</v>
      </c>
      <c r="K131" s="16">
        <v>60</v>
      </c>
      <c r="L131" s="16">
        <v>60</v>
      </c>
      <c r="M131" s="16">
        <v>60</v>
      </c>
      <c r="N131" s="16">
        <v>60</v>
      </c>
      <c r="O131" s="16">
        <v>60</v>
      </c>
      <c r="P131" s="16">
        <v>60</v>
      </c>
      <c r="Q131" s="16">
        <v>60</v>
      </c>
      <c r="R131" s="16">
        <v>60</v>
      </c>
      <c r="S131" s="16">
        <v>60</v>
      </c>
      <c r="T131" s="16">
        <v>60</v>
      </c>
      <c r="U131" s="16">
        <v>60</v>
      </c>
      <c r="V131" s="16">
        <v>60</v>
      </c>
      <c r="W131" s="28">
        <f t="shared" si="6"/>
        <v>960</v>
      </c>
      <c r="X131" s="108">
        <v>0.15</v>
      </c>
      <c r="Y131" s="18">
        <f t="shared" si="7"/>
        <v>144</v>
      </c>
    </row>
    <row r="132" spans="1:25" ht="33.75">
      <c r="A132" s="13" t="s">
        <v>58</v>
      </c>
      <c r="B132" s="14">
        <v>113010008</v>
      </c>
      <c r="C132" s="15" t="s">
        <v>17</v>
      </c>
      <c r="D132" s="31" t="s">
        <v>159</v>
      </c>
      <c r="E132" s="101">
        <v>700508932009953</v>
      </c>
      <c r="F132" s="17">
        <v>42312</v>
      </c>
      <c r="G132" s="16">
        <v>30</v>
      </c>
      <c r="H132" s="16">
        <v>30</v>
      </c>
      <c r="I132" s="16">
        <v>30</v>
      </c>
      <c r="J132" s="16">
        <v>30</v>
      </c>
      <c r="K132" s="16">
        <v>30</v>
      </c>
      <c r="L132" s="16">
        <v>30</v>
      </c>
      <c r="M132" s="16">
        <v>30</v>
      </c>
      <c r="N132" s="16">
        <v>30</v>
      </c>
      <c r="O132" s="16">
        <v>30</v>
      </c>
      <c r="P132" s="16">
        <v>30</v>
      </c>
      <c r="Q132" s="16">
        <v>30</v>
      </c>
      <c r="R132" s="16">
        <v>30</v>
      </c>
      <c r="S132" s="16">
        <v>30</v>
      </c>
      <c r="T132" s="16">
        <v>30</v>
      </c>
      <c r="U132" s="16">
        <v>30</v>
      </c>
      <c r="V132" s="16">
        <v>30</v>
      </c>
      <c r="W132" s="28">
        <f t="shared" si="6"/>
        <v>480</v>
      </c>
      <c r="X132" s="108">
        <v>0.73</v>
      </c>
      <c r="Y132" s="18">
        <f t="shared" si="7"/>
        <v>350.4</v>
      </c>
    </row>
    <row r="133" spans="1:25" ht="33.75">
      <c r="A133" s="13" t="s">
        <v>60</v>
      </c>
      <c r="B133" s="14">
        <v>116140013</v>
      </c>
      <c r="C133" s="15" t="s">
        <v>17</v>
      </c>
      <c r="D133" s="31" t="s">
        <v>159</v>
      </c>
      <c r="E133" s="101">
        <v>700508932009953</v>
      </c>
      <c r="F133" s="17">
        <v>42312</v>
      </c>
      <c r="G133" s="16">
        <v>30</v>
      </c>
      <c r="H133" s="16">
        <v>30</v>
      </c>
      <c r="I133" s="16">
        <v>30</v>
      </c>
      <c r="J133" s="16">
        <v>30</v>
      </c>
      <c r="K133" s="16">
        <v>30</v>
      </c>
      <c r="L133" s="16">
        <v>30</v>
      </c>
      <c r="M133" s="16">
        <v>30</v>
      </c>
      <c r="N133" s="16">
        <v>30</v>
      </c>
      <c r="O133" s="16">
        <v>30</v>
      </c>
      <c r="P133" s="16">
        <v>30</v>
      </c>
      <c r="Q133" s="16">
        <v>30</v>
      </c>
      <c r="R133" s="16">
        <v>30</v>
      </c>
      <c r="S133" s="16">
        <v>30</v>
      </c>
      <c r="T133" s="16">
        <v>30</v>
      </c>
      <c r="U133" s="16">
        <v>30</v>
      </c>
      <c r="V133" s="16">
        <v>30</v>
      </c>
      <c r="W133" s="28">
        <f t="shared" si="6"/>
        <v>480</v>
      </c>
      <c r="X133" s="108">
        <v>0.73</v>
      </c>
      <c r="Y133" s="18">
        <f t="shared" si="7"/>
        <v>350.4</v>
      </c>
    </row>
    <row r="134" spans="1:25" ht="33.75">
      <c r="A134" s="13" t="s">
        <v>408</v>
      </c>
      <c r="B134" s="14">
        <v>116010004</v>
      </c>
      <c r="C134" s="15" t="s">
        <v>17</v>
      </c>
      <c r="D134" s="31" t="s">
        <v>159</v>
      </c>
      <c r="E134" s="101">
        <v>700508932009953</v>
      </c>
      <c r="F134" s="17">
        <v>42312</v>
      </c>
      <c r="G134" s="16">
        <v>6</v>
      </c>
      <c r="H134" s="16">
        <v>6</v>
      </c>
      <c r="I134" s="16">
        <v>6</v>
      </c>
      <c r="J134" s="16">
        <v>6</v>
      </c>
      <c r="K134" s="16">
        <v>6</v>
      </c>
      <c r="L134" s="16">
        <v>6</v>
      </c>
      <c r="M134" s="16">
        <v>6</v>
      </c>
      <c r="N134" s="16">
        <v>6</v>
      </c>
      <c r="O134" s="16">
        <v>6</v>
      </c>
      <c r="P134" s="16">
        <v>6</v>
      </c>
      <c r="Q134" s="16">
        <v>6</v>
      </c>
      <c r="R134" s="16">
        <v>6</v>
      </c>
      <c r="S134" s="16">
        <v>6</v>
      </c>
      <c r="T134" s="16">
        <v>6</v>
      </c>
      <c r="U134" s="16">
        <v>6</v>
      </c>
      <c r="V134" s="16">
        <v>6</v>
      </c>
      <c r="W134" s="28">
        <f t="shared" si="6"/>
        <v>96</v>
      </c>
      <c r="X134" s="108">
        <v>67.09</v>
      </c>
      <c r="Y134" s="18">
        <f t="shared" si="7"/>
        <v>6440.64</v>
      </c>
    </row>
    <row r="135" spans="1:25" ht="33.75">
      <c r="A135" s="13" t="s">
        <v>88</v>
      </c>
      <c r="B135" s="14">
        <v>116020006</v>
      </c>
      <c r="C135" s="15" t="s">
        <v>17</v>
      </c>
      <c r="D135" s="31" t="s">
        <v>159</v>
      </c>
      <c r="E135" s="101">
        <v>700508932009953</v>
      </c>
      <c r="F135" s="17">
        <v>42312</v>
      </c>
      <c r="G135" s="16">
        <v>30</v>
      </c>
      <c r="H135" s="16">
        <v>30</v>
      </c>
      <c r="I135" s="16">
        <v>30</v>
      </c>
      <c r="J135" s="16">
        <v>30</v>
      </c>
      <c r="K135" s="16">
        <v>30</v>
      </c>
      <c r="L135" s="16">
        <v>30</v>
      </c>
      <c r="M135" s="16">
        <v>30</v>
      </c>
      <c r="N135" s="16">
        <v>30</v>
      </c>
      <c r="O135" s="16">
        <v>30</v>
      </c>
      <c r="P135" s="16">
        <v>30</v>
      </c>
      <c r="Q135" s="16">
        <v>30</v>
      </c>
      <c r="R135" s="16">
        <v>30</v>
      </c>
      <c r="S135" s="16">
        <v>30</v>
      </c>
      <c r="T135" s="16">
        <v>30</v>
      </c>
      <c r="U135" s="16">
        <v>30</v>
      </c>
      <c r="V135" s="16">
        <v>30</v>
      </c>
      <c r="W135" s="28">
        <f t="shared" si="6"/>
        <v>480</v>
      </c>
      <c r="X135" s="108">
        <v>0.10009999999999999</v>
      </c>
      <c r="Y135" s="18">
        <f t="shared" si="7"/>
        <v>48.047999999999995</v>
      </c>
    </row>
    <row r="136" spans="1:25" ht="33.75">
      <c r="A136" s="13" t="s">
        <v>94</v>
      </c>
      <c r="B136" s="14">
        <v>116010017</v>
      </c>
      <c r="C136" s="15" t="s">
        <v>17</v>
      </c>
      <c r="D136" s="31" t="s">
        <v>159</v>
      </c>
      <c r="E136" s="101">
        <v>700508932009953</v>
      </c>
      <c r="F136" s="17">
        <v>42312</v>
      </c>
      <c r="G136" s="16">
        <v>45</v>
      </c>
      <c r="H136" s="16">
        <v>45</v>
      </c>
      <c r="I136" s="16">
        <v>45</v>
      </c>
      <c r="J136" s="16">
        <v>45</v>
      </c>
      <c r="K136" s="16">
        <v>45</v>
      </c>
      <c r="L136" s="16">
        <v>45</v>
      </c>
      <c r="M136" s="16">
        <v>45</v>
      </c>
      <c r="N136" s="16">
        <v>45</v>
      </c>
      <c r="O136" s="16">
        <v>45</v>
      </c>
      <c r="P136" s="16">
        <v>45</v>
      </c>
      <c r="Q136" s="16">
        <v>45</v>
      </c>
      <c r="R136" s="16">
        <v>45</v>
      </c>
      <c r="S136" s="16">
        <v>45</v>
      </c>
      <c r="T136" s="16">
        <v>45</v>
      </c>
      <c r="U136" s="16">
        <v>45</v>
      </c>
      <c r="V136" s="16">
        <v>45</v>
      </c>
      <c r="W136" s="28">
        <f t="shared" si="6"/>
        <v>720</v>
      </c>
      <c r="X136" s="108">
        <v>7.1199999999999999E-2</v>
      </c>
      <c r="Y136" s="18">
        <f t="shared" si="7"/>
        <v>51.264000000000003</v>
      </c>
    </row>
    <row r="137" spans="1:25" ht="33.75">
      <c r="A137" s="13" t="s">
        <v>115</v>
      </c>
      <c r="B137" s="14">
        <v>110160002</v>
      </c>
      <c r="C137" s="15" t="s">
        <v>17</v>
      </c>
      <c r="D137" s="31" t="s">
        <v>159</v>
      </c>
      <c r="E137" s="101">
        <v>700508932009953</v>
      </c>
      <c r="F137" s="17">
        <v>42312</v>
      </c>
      <c r="G137" s="16">
        <v>30</v>
      </c>
      <c r="H137" s="16">
        <v>30</v>
      </c>
      <c r="I137" s="16">
        <v>30</v>
      </c>
      <c r="J137" s="16">
        <v>30</v>
      </c>
      <c r="K137" s="16">
        <v>30</v>
      </c>
      <c r="L137" s="16">
        <v>30</v>
      </c>
      <c r="M137" s="16">
        <v>30</v>
      </c>
      <c r="N137" s="16">
        <v>30</v>
      </c>
      <c r="O137" s="16">
        <v>30</v>
      </c>
      <c r="P137" s="16">
        <v>30</v>
      </c>
      <c r="Q137" s="16">
        <v>30</v>
      </c>
      <c r="R137" s="16">
        <v>30</v>
      </c>
      <c r="S137" s="16">
        <v>30</v>
      </c>
      <c r="T137" s="16">
        <v>30</v>
      </c>
      <c r="U137" s="16">
        <v>30</v>
      </c>
      <c r="V137" s="16">
        <v>30</v>
      </c>
      <c r="W137" s="28">
        <f t="shared" si="6"/>
        <v>480</v>
      </c>
      <c r="X137" s="108">
        <v>6.84</v>
      </c>
      <c r="Y137" s="18">
        <f t="shared" si="7"/>
        <v>3283.2</v>
      </c>
    </row>
    <row r="138" spans="1:25" ht="33.75">
      <c r="A138" s="13" t="s">
        <v>137</v>
      </c>
      <c r="B138" s="14">
        <v>110130035</v>
      </c>
      <c r="C138" s="15" t="s">
        <v>17</v>
      </c>
      <c r="D138" s="31" t="s">
        <v>159</v>
      </c>
      <c r="E138" s="101">
        <v>700508932009953</v>
      </c>
      <c r="F138" s="17">
        <v>42312</v>
      </c>
      <c r="G138" s="16">
        <v>15</v>
      </c>
      <c r="H138" s="16">
        <v>15</v>
      </c>
      <c r="I138" s="16">
        <v>15</v>
      </c>
      <c r="J138" s="16">
        <v>15</v>
      </c>
      <c r="K138" s="16">
        <v>15</v>
      </c>
      <c r="L138" s="16">
        <v>15</v>
      </c>
      <c r="M138" s="16">
        <v>15</v>
      </c>
      <c r="N138" s="16">
        <v>15</v>
      </c>
      <c r="O138" s="16">
        <v>15</v>
      </c>
      <c r="P138" s="16">
        <v>15</v>
      </c>
      <c r="Q138" s="16">
        <v>15</v>
      </c>
      <c r="R138" s="16">
        <v>15</v>
      </c>
      <c r="S138" s="16">
        <v>15</v>
      </c>
      <c r="T138" s="16">
        <v>15</v>
      </c>
      <c r="U138" s="16">
        <v>15</v>
      </c>
      <c r="V138" s="16">
        <v>15</v>
      </c>
      <c r="W138" s="28">
        <f t="shared" si="6"/>
        <v>240</v>
      </c>
      <c r="X138" s="108">
        <v>1.38</v>
      </c>
      <c r="Y138" s="18">
        <f t="shared" si="7"/>
        <v>331.2</v>
      </c>
    </row>
    <row r="139" spans="1:25" ht="12" thickBot="1">
      <c r="A139" s="19" t="s">
        <v>404</v>
      </c>
      <c r="B139" s="20"/>
      <c r="C139" s="21"/>
      <c r="D139" s="20"/>
      <c r="E139" s="20"/>
      <c r="F139" s="20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2">
        <f>SUM(Y130:Y138)</f>
        <v>11104.752</v>
      </c>
    </row>
    <row r="140" spans="1:25" ht="22.5">
      <c r="A140" s="6" t="s">
        <v>44</v>
      </c>
      <c r="B140" s="7">
        <v>109060004</v>
      </c>
      <c r="C140" s="8" t="s">
        <v>45</v>
      </c>
      <c r="D140" s="36" t="s">
        <v>225</v>
      </c>
      <c r="E140" s="94">
        <v>705008404096754</v>
      </c>
      <c r="F140" s="10">
        <v>39598</v>
      </c>
      <c r="G140" s="9">
        <v>30</v>
      </c>
      <c r="H140" s="9">
        <v>30</v>
      </c>
      <c r="I140" s="9">
        <v>30</v>
      </c>
      <c r="J140" s="9">
        <v>30</v>
      </c>
      <c r="K140" s="9">
        <v>30</v>
      </c>
      <c r="L140" s="9">
        <v>30</v>
      </c>
      <c r="M140" s="9">
        <v>30</v>
      </c>
      <c r="N140" s="9">
        <v>30</v>
      </c>
      <c r="O140" s="9">
        <v>30</v>
      </c>
      <c r="P140" s="9">
        <v>30</v>
      </c>
      <c r="Q140" s="9">
        <v>30</v>
      </c>
      <c r="R140" s="9">
        <v>30</v>
      </c>
      <c r="S140" s="9">
        <v>30</v>
      </c>
      <c r="T140" s="9">
        <v>30</v>
      </c>
      <c r="U140" s="9">
        <v>30</v>
      </c>
      <c r="V140" s="9">
        <v>30</v>
      </c>
      <c r="W140" s="9">
        <f t="shared" si="6"/>
        <v>480</v>
      </c>
      <c r="X140" s="107">
        <v>0.04</v>
      </c>
      <c r="Y140" s="11">
        <f>X140*W140</f>
        <v>19.2</v>
      </c>
    </row>
    <row r="141" spans="1:25" ht="22.5">
      <c r="A141" s="13" t="s">
        <v>104</v>
      </c>
      <c r="B141" s="14">
        <v>109090001</v>
      </c>
      <c r="C141" s="15" t="s">
        <v>45</v>
      </c>
      <c r="D141" s="31" t="s">
        <v>225</v>
      </c>
      <c r="E141" s="95">
        <v>705008404096754</v>
      </c>
      <c r="F141" s="17">
        <v>39598</v>
      </c>
      <c r="G141" s="16">
        <v>90</v>
      </c>
      <c r="H141" s="16">
        <v>90</v>
      </c>
      <c r="I141" s="16">
        <v>90</v>
      </c>
      <c r="J141" s="16">
        <v>90</v>
      </c>
      <c r="K141" s="16">
        <v>90</v>
      </c>
      <c r="L141" s="16">
        <v>90</v>
      </c>
      <c r="M141" s="16">
        <v>90</v>
      </c>
      <c r="N141" s="16">
        <v>90</v>
      </c>
      <c r="O141" s="16">
        <v>90</v>
      </c>
      <c r="P141" s="16">
        <v>90</v>
      </c>
      <c r="Q141" s="16">
        <v>90</v>
      </c>
      <c r="R141" s="16">
        <v>90</v>
      </c>
      <c r="S141" s="16">
        <v>90</v>
      </c>
      <c r="T141" s="16">
        <v>90</v>
      </c>
      <c r="U141" s="16">
        <v>90</v>
      </c>
      <c r="V141" s="16">
        <v>90</v>
      </c>
      <c r="W141" s="28">
        <f t="shared" si="6"/>
        <v>1440</v>
      </c>
      <c r="X141" s="108">
        <v>0.62</v>
      </c>
      <c r="Y141" s="18">
        <f>X141*W141</f>
        <v>892.8</v>
      </c>
    </row>
    <row r="142" spans="1:25" ht="12" thickBot="1">
      <c r="A142" s="19" t="s">
        <v>404</v>
      </c>
      <c r="B142" s="20"/>
      <c r="C142" s="21"/>
      <c r="D142" s="20"/>
      <c r="E142" s="20"/>
      <c r="F142" s="20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2">
        <f>SUM(Y140:Y141)</f>
        <v>912</v>
      </c>
    </row>
    <row r="143" spans="1:25" ht="45">
      <c r="A143" s="26" t="s">
        <v>328</v>
      </c>
      <c r="B143" s="43" t="s">
        <v>327</v>
      </c>
      <c r="C143" s="25" t="s">
        <v>10</v>
      </c>
      <c r="D143" s="26" t="s">
        <v>160</v>
      </c>
      <c r="E143" s="98">
        <v>706209580666662</v>
      </c>
      <c r="F143" s="27">
        <v>40109</v>
      </c>
      <c r="G143" s="26">
        <v>120</v>
      </c>
      <c r="H143" s="26">
        <v>120</v>
      </c>
      <c r="I143" s="26">
        <v>120</v>
      </c>
      <c r="J143" s="26">
        <v>120</v>
      </c>
      <c r="K143" s="26">
        <v>120</v>
      </c>
      <c r="L143" s="26">
        <v>120</v>
      </c>
      <c r="M143" s="26">
        <v>120</v>
      </c>
      <c r="N143" s="26">
        <v>120</v>
      </c>
      <c r="O143" s="26">
        <v>120</v>
      </c>
      <c r="P143" s="26">
        <v>120</v>
      </c>
      <c r="Q143" s="26">
        <v>120</v>
      </c>
      <c r="R143" s="26">
        <v>120</v>
      </c>
      <c r="S143" s="26">
        <v>120</v>
      </c>
      <c r="T143" s="26">
        <v>120</v>
      </c>
      <c r="U143" s="26">
        <v>120</v>
      </c>
      <c r="V143" s="26">
        <v>120</v>
      </c>
      <c r="W143" s="28">
        <f t="shared" si="6"/>
        <v>1920</v>
      </c>
      <c r="X143" s="109">
        <v>0.28000000000000003</v>
      </c>
      <c r="Y143" s="58">
        <f t="shared" ref="Y143:Y149" si="8">X143*W143</f>
        <v>537.6</v>
      </c>
    </row>
    <row r="144" spans="1:25" ht="22.5">
      <c r="A144" s="16" t="s">
        <v>74</v>
      </c>
      <c r="B144" s="14" t="s">
        <v>308</v>
      </c>
      <c r="C144" s="30" t="s">
        <v>10</v>
      </c>
      <c r="D144" s="31" t="s">
        <v>160</v>
      </c>
      <c r="E144" s="101">
        <v>706209580666662</v>
      </c>
      <c r="F144" s="17">
        <v>40109</v>
      </c>
      <c r="G144" s="16">
        <v>4</v>
      </c>
      <c r="H144" s="16">
        <v>4</v>
      </c>
      <c r="I144" s="16">
        <v>4</v>
      </c>
      <c r="J144" s="16">
        <v>4</v>
      </c>
      <c r="K144" s="16">
        <v>4</v>
      </c>
      <c r="L144" s="16">
        <v>4</v>
      </c>
      <c r="M144" s="16">
        <v>4</v>
      </c>
      <c r="N144" s="16">
        <v>4</v>
      </c>
      <c r="O144" s="16">
        <v>4</v>
      </c>
      <c r="P144" s="16">
        <v>4</v>
      </c>
      <c r="Q144" s="16">
        <v>4</v>
      </c>
      <c r="R144" s="16">
        <v>4</v>
      </c>
      <c r="S144" s="16">
        <v>4</v>
      </c>
      <c r="T144" s="16">
        <v>4</v>
      </c>
      <c r="U144" s="16">
        <v>4</v>
      </c>
      <c r="V144" s="16">
        <v>4</v>
      </c>
      <c r="W144" s="28">
        <f t="shared" si="6"/>
        <v>64</v>
      </c>
      <c r="X144" s="108">
        <v>96.26</v>
      </c>
      <c r="Y144" s="59">
        <f t="shared" si="8"/>
        <v>6160.64</v>
      </c>
    </row>
    <row r="145" spans="1:25" ht="22.5">
      <c r="A145" s="16" t="s">
        <v>78</v>
      </c>
      <c r="B145" s="14" t="s">
        <v>383</v>
      </c>
      <c r="C145" s="30" t="s">
        <v>10</v>
      </c>
      <c r="D145" s="31" t="s">
        <v>160</v>
      </c>
      <c r="E145" s="101">
        <v>706209580666662</v>
      </c>
      <c r="F145" s="17">
        <v>40109</v>
      </c>
      <c r="G145" s="16">
        <v>2</v>
      </c>
      <c r="H145" s="16">
        <v>2</v>
      </c>
      <c r="I145" s="16">
        <v>2</v>
      </c>
      <c r="J145" s="16">
        <v>2</v>
      </c>
      <c r="K145" s="16">
        <v>2</v>
      </c>
      <c r="L145" s="16">
        <v>2</v>
      </c>
      <c r="M145" s="16">
        <v>2</v>
      </c>
      <c r="N145" s="16">
        <v>2</v>
      </c>
      <c r="O145" s="16">
        <v>2</v>
      </c>
      <c r="P145" s="16">
        <v>2</v>
      </c>
      <c r="Q145" s="16">
        <v>2</v>
      </c>
      <c r="R145" s="16">
        <v>2</v>
      </c>
      <c r="S145" s="16">
        <v>2</v>
      </c>
      <c r="T145" s="16">
        <v>2</v>
      </c>
      <c r="U145" s="16">
        <v>2</v>
      </c>
      <c r="V145" s="16">
        <v>2</v>
      </c>
      <c r="W145" s="28">
        <f t="shared" si="6"/>
        <v>32</v>
      </c>
      <c r="X145" s="108">
        <v>23.84</v>
      </c>
      <c r="Y145" s="59">
        <f t="shared" si="8"/>
        <v>762.88</v>
      </c>
    </row>
    <row r="146" spans="1:25" ht="22.5">
      <c r="A146" s="16" t="s">
        <v>83</v>
      </c>
      <c r="B146" s="14" t="s">
        <v>310</v>
      </c>
      <c r="C146" s="15" t="s">
        <v>10</v>
      </c>
      <c r="D146" s="31" t="s">
        <v>160</v>
      </c>
      <c r="E146" s="101">
        <v>706209580666662</v>
      </c>
      <c r="F146" s="17">
        <v>40109</v>
      </c>
      <c r="G146" s="16">
        <v>100</v>
      </c>
      <c r="H146" s="16">
        <v>100</v>
      </c>
      <c r="I146" s="16">
        <v>100</v>
      </c>
      <c r="J146" s="16">
        <v>100</v>
      </c>
      <c r="K146" s="16">
        <v>100</v>
      </c>
      <c r="L146" s="16">
        <v>100</v>
      </c>
      <c r="M146" s="16">
        <v>100</v>
      </c>
      <c r="N146" s="16">
        <v>100</v>
      </c>
      <c r="O146" s="16">
        <v>100</v>
      </c>
      <c r="P146" s="16">
        <v>100</v>
      </c>
      <c r="Q146" s="16">
        <v>100</v>
      </c>
      <c r="R146" s="16">
        <v>100</v>
      </c>
      <c r="S146" s="16">
        <v>100</v>
      </c>
      <c r="T146" s="16">
        <v>100</v>
      </c>
      <c r="U146" s="16">
        <v>100</v>
      </c>
      <c r="V146" s="16">
        <v>100</v>
      </c>
      <c r="W146" s="28">
        <f t="shared" si="6"/>
        <v>1600</v>
      </c>
      <c r="X146" s="108">
        <v>5.04E-2</v>
      </c>
      <c r="Y146" s="59">
        <f t="shared" si="8"/>
        <v>80.64</v>
      </c>
    </row>
    <row r="147" spans="1:25" ht="23.25" thickBot="1">
      <c r="A147" s="13" t="s">
        <v>123</v>
      </c>
      <c r="B147" s="14" t="s">
        <v>315</v>
      </c>
      <c r="C147" s="61" t="s">
        <v>10</v>
      </c>
      <c r="D147" s="62" t="s">
        <v>160</v>
      </c>
      <c r="E147" s="102">
        <v>706209580666662</v>
      </c>
      <c r="F147" s="63">
        <v>40109</v>
      </c>
      <c r="G147" s="64">
        <v>30</v>
      </c>
      <c r="H147" s="64">
        <v>30</v>
      </c>
      <c r="I147" s="64">
        <v>30</v>
      </c>
      <c r="J147" s="64">
        <v>30</v>
      </c>
      <c r="K147" s="64">
        <v>30</v>
      </c>
      <c r="L147" s="64">
        <v>30</v>
      </c>
      <c r="M147" s="64">
        <v>30</v>
      </c>
      <c r="N147" s="64">
        <v>30</v>
      </c>
      <c r="O147" s="64">
        <v>30</v>
      </c>
      <c r="P147" s="64">
        <v>30</v>
      </c>
      <c r="Q147" s="64">
        <v>30</v>
      </c>
      <c r="R147" s="64">
        <v>30</v>
      </c>
      <c r="S147" s="64">
        <v>30</v>
      </c>
      <c r="T147" s="64">
        <v>30</v>
      </c>
      <c r="U147" s="64">
        <v>30</v>
      </c>
      <c r="V147" s="64">
        <v>30</v>
      </c>
      <c r="W147" s="65">
        <f t="shared" si="6"/>
        <v>480</v>
      </c>
      <c r="X147" s="110">
        <v>0.2787</v>
      </c>
      <c r="Y147" s="66">
        <f t="shared" si="8"/>
        <v>133.77600000000001</v>
      </c>
    </row>
    <row r="148" spans="1:25" ht="22.5">
      <c r="A148" s="6" t="s">
        <v>129</v>
      </c>
      <c r="B148" s="7" t="s">
        <v>317</v>
      </c>
      <c r="C148" s="8" t="s">
        <v>10</v>
      </c>
      <c r="D148" s="36" t="s">
        <v>160</v>
      </c>
      <c r="E148" s="97">
        <v>706209580666662</v>
      </c>
      <c r="F148" s="10">
        <v>40109</v>
      </c>
      <c r="G148" s="9">
        <v>150</v>
      </c>
      <c r="H148" s="9">
        <v>150</v>
      </c>
      <c r="I148" s="9">
        <v>150</v>
      </c>
      <c r="J148" s="9">
        <v>150</v>
      </c>
      <c r="K148" s="9">
        <v>150</v>
      </c>
      <c r="L148" s="9">
        <v>150</v>
      </c>
      <c r="M148" s="9">
        <v>150</v>
      </c>
      <c r="N148" s="9">
        <v>150</v>
      </c>
      <c r="O148" s="9">
        <v>150</v>
      </c>
      <c r="P148" s="9">
        <v>150</v>
      </c>
      <c r="Q148" s="9">
        <v>150</v>
      </c>
      <c r="R148" s="9">
        <v>150</v>
      </c>
      <c r="S148" s="9">
        <v>150</v>
      </c>
      <c r="T148" s="9">
        <v>150</v>
      </c>
      <c r="U148" s="9">
        <v>150</v>
      </c>
      <c r="V148" s="9">
        <v>150</v>
      </c>
      <c r="W148" s="9">
        <f t="shared" si="6"/>
        <v>2400</v>
      </c>
      <c r="X148" s="107">
        <v>0.49107220000000001</v>
      </c>
      <c r="Y148" s="11">
        <f t="shared" si="8"/>
        <v>1178.5732800000001</v>
      </c>
    </row>
    <row r="149" spans="1:25" ht="22.5">
      <c r="A149" s="13" t="s">
        <v>130</v>
      </c>
      <c r="B149" s="14" t="s">
        <v>384</v>
      </c>
      <c r="C149" s="30" t="s">
        <v>10</v>
      </c>
      <c r="D149" s="31" t="s">
        <v>160</v>
      </c>
      <c r="E149" s="101">
        <v>706209580666662</v>
      </c>
      <c r="F149" s="17">
        <v>40109</v>
      </c>
      <c r="G149" s="16">
        <v>30</v>
      </c>
      <c r="H149" s="16">
        <v>30</v>
      </c>
      <c r="I149" s="16">
        <v>30</v>
      </c>
      <c r="J149" s="16">
        <v>30</v>
      </c>
      <c r="K149" s="16">
        <v>30</v>
      </c>
      <c r="L149" s="16">
        <v>30</v>
      </c>
      <c r="M149" s="16">
        <v>30</v>
      </c>
      <c r="N149" s="16">
        <v>30</v>
      </c>
      <c r="O149" s="16">
        <v>30</v>
      </c>
      <c r="P149" s="16">
        <v>30</v>
      </c>
      <c r="Q149" s="16">
        <v>30</v>
      </c>
      <c r="R149" s="16">
        <v>30</v>
      </c>
      <c r="S149" s="16">
        <v>30</v>
      </c>
      <c r="T149" s="16">
        <v>30</v>
      </c>
      <c r="U149" s="16">
        <v>30</v>
      </c>
      <c r="V149" s="16">
        <v>30</v>
      </c>
      <c r="W149" s="28">
        <f t="shared" si="6"/>
        <v>480</v>
      </c>
      <c r="X149" s="108">
        <v>1.1000000000000001</v>
      </c>
      <c r="Y149" s="18">
        <f t="shared" si="8"/>
        <v>528</v>
      </c>
    </row>
    <row r="150" spans="1:25" ht="12" thickBot="1">
      <c r="A150" s="19" t="s">
        <v>404</v>
      </c>
      <c r="B150" s="20"/>
      <c r="C150" s="21"/>
      <c r="D150" s="20"/>
      <c r="E150" s="20"/>
      <c r="F150" s="20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2">
        <f>SUM(Y143:Y149)</f>
        <v>9382.1092800000006</v>
      </c>
    </row>
    <row r="151" spans="1:25" ht="22.5">
      <c r="A151" s="6" t="s">
        <v>277</v>
      </c>
      <c r="B151" s="7" t="s">
        <v>322</v>
      </c>
      <c r="C151" s="8" t="s">
        <v>289</v>
      </c>
      <c r="D151" s="67" t="s">
        <v>287</v>
      </c>
      <c r="E151" s="97"/>
      <c r="F151" s="10">
        <v>43056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120</v>
      </c>
      <c r="S151" s="9">
        <v>120</v>
      </c>
      <c r="T151" s="9">
        <v>120</v>
      </c>
      <c r="U151" s="9">
        <v>120</v>
      </c>
      <c r="V151" s="9">
        <v>120</v>
      </c>
      <c r="W151" s="9">
        <f t="shared" si="6"/>
        <v>600</v>
      </c>
      <c r="X151" s="107">
        <v>88.1</v>
      </c>
      <c r="Y151" s="11">
        <f>X151*W151</f>
        <v>52860</v>
      </c>
    </row>
    <row r="152" spans="1:25" ht="12" thickBot="1">
      <c r="A152" s="19" t="s">
        <v>404</v>
      </c>
      <c r="B152" s="20"/>
      <c r="C152" s="21"/>
      <c r="D152" s="20"/>
      <c r="E152" s="20"/>
      <c r="F152" s="20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45">
        <f>SUM(Y151)</f>
        <v>52860</v>
      </c>
    </row>
    <row r="153" spans="1:25" ht="33.75">
      <c r="A153" s="6" t="s">
        <v>340</v>
      </c>
      <c r="B153" s="7" t="s">
        <v>341</v>
      </c>
      <c r="C153" s="8" t="s">
        <v>22</v>
      </c>
      <c r="D153" s="36" t="s">
        <v>226</v>
      </c>
      <c r="E153" s="94">
        <v>707102803664020</v>
      </c>
      <c r="F153" s="10">
        <v>42355</v>
      </c>
      <c r="G153" s="9">
        <v>20</v>
      </c>
      <c r="H153" s="9">
        <v>20</v>
      </c>
      <c r="I153" s="9">
        <v>20</v>
      </c>
      <c r="J153" s="9">
        <v>20</v>
      </c>
      <c r="K153" s="9">
        <v>20</v>
      </c>
      <c r="L153" s="9">
        <v>20</v>
      </c>
      <c r="M153" s="9">
        <v>20</v>
      </c>
      <c r="N153" s="9">
        <v>20</v>
      </c>
      <c r="O153" s="9">
        <v>20</v>
      </c>
      <c r="P153" s="9">
        <v>20</v>
      </c>
      <c r="Q153" s="9">
        <v>20</v>
      </c>
      <c r="R153" s="9">
        <v>20</v>
      </c>
      <c r="S153" s="9">
        <v>20</v>
      </c>
      <c r="T153" s="9">
        <v>20</v>
      </c>
      <c r="U153" s="9">
        <v>20</v>
      </c>
      <c r="V153" s="9">
        <v>20</v>
      </c>
      <c r="W153" s="9">
        <f t="shared" si="6"/>
        <v>320</v>
      </c>
      <c r="X153" s="107">
        <v>7.15</v>
      </c>
      <c r="Y153" s="11">
        <f>X153*W153</f>
        <v>2288</v>
      </c>
    </row>
    <row r="154" spans="1:25" ht="33.75">
      <c r="A154" s="13" t="s">
        <v>69</v>
      </c>
      <c r="B154" s="14">
        <v>90230008</v>
      </c>
      <c r="C154" s="15" t="s">
        <v>22</v>
      </c>
      <c r="D154" s="31" t="s">
        <v>226</v>
      </c>
      <c r="E154" s="95">
        <v>707102803664020</v>
      </c>
      <c r="F154" s="17">
        <v>42355</v>
      </c>
      <c r="G154" s="16">
        <v>12</v>
      </c>
      <c r="H154" s="16">
        <v>12</v>
      </c>
      <c r="I154" s="16">
        <v>12</v>
      </c>
      <c r="J154" s="16">
        <v>12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28">
        <f t="shared" si="6"/>
        <v>48</v>
      </c>
      <c r="X154" s="108">
        <v>116</v>
      </c>
      <c r="Y154" s="18">
        <f>X154*W154</f>
        <v>5568</v>
      </c>
    </row>
    <row r="155" spans="1:25" ht="12" thickBot="1">
      <c r="A155" s="19" t="s">
        <v>404</v>
      </c>
      <c r="B155" s="20"/>
      <c r="C155" s="21"/>
      <c r="D155" s="20"/>
      <c r="E155" s="20"/>
      <c r="F155" s="20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2">
        <f>SUM(Y153:Y154)</f>
        <v>7856</v>
      </c>
    </row>
    <row r="156" spans="1:25" ht="22.5">
      <c r="A156" s="6" t="s">
        <v>150</v>
      </c>
      <c r="B156" s="7" t="s">
        <v>295</v>
      </c>
      <c r="C156" s="8" t="s">
        <v>248</v>
      </c>
      <c r="D156" s="36" t="s">
        <v>6</v>
      </c>
      <c r="E156" s="97">
        <v>706306688907780</v>
      </c>
      <c r="F156" s="10">
        <v>39507</v>
      </c>
      <c r="G156" s="9">
        <v>30</v>
      </c>
      <c r="H156" s="9">
        <v>30</v>
      </c>
      <c r="I156" s="9">
        <v>30</v>
      </c>
      <c r="J156" s="9">
        <v>30</v>
      </c>
      <c r="K156" s="9">
        <v>30</v>
      </c>
      <c r="L156" s="9">
        <v>30</v>
      </c>
      <c r="M156" s="9">
        <v>30</v>
      </c>
      <c r="N156" s="9">
        <v>30</v>
      </c>
      <c r="O156" s="9">
        <v>30</v>
      </c>
      <c r="P156" s="9">
        <v>30</v>
      </c>
      <c r="Q156" s="9">
        <v>30</v>
      </c>
      <c r="R156" s="9">
        <v>30</v>
      </c>
      <c r="S156" s="9">
        <v>30</v>
      </c>
      <c r="T156" s="9">
        <v>30</v>
      </c>
      <c r="U156" s="9">
        <v>30</v>
      </c>
      <c r="V156" s="9">
        <v>30</v>
      </c>
      <c r="W156" s="9">
        <f t="shared" si="6"/>
        <v>480</v>
      </c>
      <c r="X156" s="107">
        <v>0.03</v>
      </c>
      <c r="Y156" s="11">
        <f t="shared" ref="Y156:Y168" si="9">X156*W156</f>
        <v>14.399999999999999</v>
      </c>
    </row>
    <row r="157" spans="1:25" ht="22.5">
      <c r="A157" s="13" t="s">
        <v>30</v>
      </c>
      <c r="B157" s="14" t="s">
        <v>300</v>
      </c>
      <c r="C157" s="15" t="s">
        <v>248</v>
      </c>
      <c r="D157" s="31" t="s">
        <v>6</v>
      </c>
      <c r="E157" s="101">
        <v>706306688907780</v>
      </c>
      <c r="F157" s="17">
        <v>39507</v>
      </c>
      <c r="G157" s="16">
        <v>60</v>
      </c>
      <c r="H157" s="16">
        <v>60</v>
      </c>
      <c r="I157" s="16">
        <v>60</v>
      </c>
      <c r="J157" s="16">
        <v>60</v>
      </c>
      <c r="K157" s="16">
        <v>60</v>
      </c>
      <c r="L157" s="16">
        <v>60</v>
      </c>
      <c r="M157" s="16">
        <v>60</v>
      </c>
      <c r="N157" s="16">
        <v>60</v>
      </c>
      <c r="O157" s="16">
        <v>60</v>
      </c>
      <c r="P157" s="16">
        <v>60</v>
      </c>
      <c r="Q157" s="16">
        <v>60</v>
      </c>
      <c r="R157" s="16">
        <v>60</v>
      </c>
      <c r="S157" s="16">
        <v>60</v>
      </c>
      <c r="T157" s="16">
        <v>60</v>
      </c>
      <c r="U157" s="16">
        <v>60</v>
      </c>
      <c r="V157" s="16">
        <v>60</v>
      </c>
      <c r="W157" s="28">
        <f t="shared" si="6"/>
        <v>960</v>
      </c>
      <c r="X157" s="108">
        <v>0.19</v>
      </c>
      <c r="Y157" s="18">
        <f t="shared" si="9"/>
        <v>182.4</v>
      </c>
    </row>
    <row r="158" spans="1:25" ht="22.5">
      <c r="A158" s="13" t="s">
        <v>38</v>
      </c>
      <c r="B158" s="14" t="s">
        <v>375</v>
      </c>
      <c r="C158" s="15" t="s">
        <v>248</v>
      </c>
      <c r="D158" s="31" t="s">
        <v>6</v>
      </c>
      <c r="E158" s="101">
        <v>706306688907780</v>
      </c>
      <c r="F158" s="31"/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28">
        <f t="shared" si="6"/>
        <v>0</v>
      </c>
      <c r="X158" s="108">
        <v>0.63</v>
      </c>
      <c r="Y158" s="18">
        <f t="shared" si="9"/>
        <v>0</v>
      </c>
    </row>
    <row r="159" spans="1:25" ht="22.5">
      <c r="A159" s="13" t="s">
        <v>47</v>
      </c>
      <c r="B159" s="14" t="s">
        <v>376</v>
      </c>
      <c r="C159" s="15" t="s">
        <v>248</v>
      </c>
      <c r="D159" s="31" t="s">
        <v>6</v>
      </c>
      <c r="E159" s="101">
        <v>706306688907780</v>
      </c>
      <c r="F159" s="31"/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28">
        <f t="shared" si="6"/>
        <v>0</v>
      </c>
      <c r="X159" s="108">
        <v>1.63</v>
      </c>
      <c r="Y159" s="18">
        <f t="shared" si="9"/>
        <v>0</v>
      </c>
    </row>
    <row r="160" spans="1:25" ht="22.5">
      <c r="A160" s="13" t="s">
        <v>67</v>
      </c>
      <c r="B160" s="14" t="s">
        <v>377</v>
      </c>
      <c r="C160" s="15" t="s">
        <v>248</v>
      </c>
      <c r="D160" s="31" t="s">
        <v>6</v>
      </c>
      <c r="E160" s="101">
        <v>706306688907780</v>
      </c>
      <c r="F160" s="17">
        <v>39507</v>
      </c>
      <c r="G160" s="16">
        <v>60</v>
      </c>
      <c r="H160" s="16">
        <v>60</v>
      </c>
      <c r="I160" s="16">
        <v>60</v>
      </c>
      <c r="J160" s="16">
        <v>60</v>
      </c>
      <c r="K160" s="16">
        <v>60</v>
      </c>
      <c r="L160" s="16">
        <v>60</v>
      </c>
      <c r="M160" s="16">
        <v>60</v>
      </c>
      <c r="N160" s="16">
        <v>60</v>
      </c>
      <c r="O160" s="16">
        <v>60</v>
      </c>
      <c r="P160" s="16">
        <v>60</v>
      </c>
      <c r="Q160" s="16">
        <v>60</v>
      </c>
      <c r="R160" s="16">
        <v>60</v>
      </c>
      <c r="S160" s="16">
        <v>60</v>
      </c>
      <c r="T160" s="16">
        <v>60</v>
      </c>
      <c r="U160" s="16">
        <v>60</v>
      </c>
      <c r="V160" s="16">
        <v>60</v>
      </c>
      <c r="W160" s="28">
        <f t="shared" si="6"/>
        <v>960</v>
      </c>
      <c r="X160" s="108">
        <v>0.3</v>
      </c>
      <c r="Y160" s="18">
        <f t="shared" si="9"/>
        <v>288</v>
      </c>
    </row>
    <row r="161" spans="1:25" ht="22.5">
      <c r="A161" s="13" t="s">
        <v>68</v>
      </c>
      <c r="B161" s="14" t="s">
        <v>378</v>
      </c>
      <c r="C161" s="15" t="s">
        <v>248</v>
      </c>
      <c r="D161" s="31" t="s">
        <v>6</v>
      </c>
      <c r="E161" s="101">
        <v>706306688907780</v>
      </c>
      <c r="F161" s="17">
        <v>39507</v>
      </c>
      <c r="G161" s="16">
        <v>30</v>
      </c>
      <c r="H161" s="16">
        <v>30</v>
      </c>
      <c r="I161" s="16">
        <v>30</v>
      </c>
      <c r="J161" s="16">
        <v>30</v>
      </c>
      <c r="K161" s="16">
        <v>30</v>
      </c>
      <c r="L161" s="16">
        <v>30</v>
      </c>
      <c r="M161" s="16">
        <v>30</v>
      </c>
      <c r="N161" s="16">
        <v>30</v>
      </c>
      <c r="O161" s="16">
        <v>30</v>
      </c>
      <c r="P161" s="16">
        <v>30</v>
      </c>
      <c r="Q161" s="16">
        <v>30</v>
      </c>
      <c r="R161" s="16">
        <v>30</v>
      </c>
      <c r="S161" s="16">
        <v>30</v>
      </c>
      <c r="T161" s="16">
        <v>30</v>
      </c>
      <c r="U161" s="16">
        <v>30</v>
      </c>
      <c r="V161" s="16">
        <v>30</v>
      </c>
      <c r="W161" s="28">
        <f t="shared" si="6"/>
        <v>480</v>
      </c>
      <c r="X161" s="108">
        <v>0.3</v>
      </c>
      <c r="Y161" s="18">
        <f t="shared" si="9"/>
        <v>144</v>
      </c>
    </row>
    <row r="162" spans="1:25" ht="22.5">
      <c r="A162" s="13" t="s">
        <v>79</v>
      </c>
      <c r="B162" s="14" t="s">
        <v>379</v>
      </c>
      <c r="C162" s="15" t="s">
        <v>248</v>
      </c>
      <c r="D162" s="31" t="s">
        <v>6</v>
      </c>
      <c r="E162" s="101">
        <v>706306688907780</v>
      </c>
      <c r="F162" s="17">
        <v>39507</v>
      </c>
      <c r="G162" s="16">
        <v>5</v>
      </c>
      <c r="H162" s="16">
        <v>5</v>
      </c>
      <c r="I162" s="16">
        <v>5</v>
      </c>
      <c r="J162" s="16">
        <v>5</v>
      </c>
      <c r="K162" s="16">
        <v>5</v>
      </c>
      <c r="L162" s="16">
        <v>5</v>
      </c>
      <c r="M162" s="16">
        <v>5</v>
      </c>
      <c r="N162" s="16">
        <v>5</v>
      </c>
      <c r="O162" s="16">
        <v>5</v>
      </c>
      <c r="P162" s="16">
        <v>5</v>
      </c>
      <c r="Q162" s="16">
        <v>5</v>
      </c>
      <c r="R162" s="16">
        <v>5</v>
      </c>
      <c r="S162" s="16">
        <v>5</v>
      </c>
      <c r="T162" s="16">
        <v>5</v>
      </c>
      <c r="U162" s="16">
        <v>5</v>
      </c>
      <c r="V162" s="16">
        <v>5</v>
      </c>
      <c r="W162" s="28">
        <f t="shared" si="6"/>
        <v>80</v>
      </c>
      <c r="X162" s="108">
        <v>44</v>
      </c>
      <c r="Y162" s="18">
        <f t="shared" si="9"/>
        <v>3520</v>
      </c>
    </row>
    <row r="163" spans="1:25" ht="22.5">
      <c r="A163" s="13" t="s">
        <v>83</v>
      </c>
      <c r="B163" s="14" t="s">
        <v>310</v>
      </c>
      <c r="C163" s="15" t="s">
        <v>248</v>
      </c>
      <c r="D163" s="31" t="s">
        <v>6</v>
      </c>
      <c r="E163" s="101">
        <v>706306688907780</v>
      </c>
      <c r="F163" s="17">
        <v>39507</v>
      </c>
      <c r="G163" s="16">
        <v>100</v>
      </c>
      <c r="H163" s="16">
        <v>100</v>
      </c>
      <c r="I163" s="16">
        <v>100</v>
      </c>
      <c r="J163" s="16">
        <v>100</v>
      </c>
      <c r="K163" s="16">
        <v>100</v>
      </c>
      <c r="L163" s="16">
        <v>100</v>
      </c>
      <c r="M163" s="16">
        <v>100</v>
      </c>
      <c r="N163" s="16">
        <v>100</v>
      </c>
      <c r="O163" s="16">
        <v>100</v>
      </c>
      <c r="P163" s="16">
        <v>100</v>
      </c>
      <c r="Q163" s="16">
        <v>100</v>
      </c>
      <c r="R163" s="16">
        <v>100</v>
      </c>
      <c r="S163" s="16">
        <v>100</v>
      </c>
      <c r="T163" s="16">
        <v>100</v>
      </c>
      <c r="U163" s="16">
        <v>100</v>
      </c>
      <c r="V163" s="16">
        <v>100</v>
      </c>
      <c r="W163" s="28">
        <f t="shared" si="6"/>
        <v>1600</v>
      </c>
      <c r="X163" s="108">
        <v>5.04E-2</v>
      </c>
      <c r="Y163" s="18">
        <f t="shared" si="9"/>
        <v>80.64</v>
      </c>
    </row>
    <row r="164" spans="1:25" ht="22.5">
      <c r="A164" s="13" t="s">
        <v>93</v>
      </c>
      <c r="B164" s="14" t="s">
        <v>359</v>
      </c>
      <c r="C164" s="15" t="s">
        <v>248</v>
      </c>
      <c r="D164" s="31" t="s">
        <v>6</v>
      </c>
      <c r="E164" s="101">
        <v>706306688907780</v>
      </c>
      <c r="F164" s="17">
        <v>39507</v>
      </c>
      <c r="G164" s="16">
        <v>90</v>
      </c>
      <c r="H164" s="16">
        <v>90</v>
      </c>
      <c r="I164" s="16">
        <v>90</v>
      </c>
      <c r="J164" s="16">
        <v>90</v>
      </c>
      <c r="K164" s="16">
        <v>90</v>
      </c>
      <c r="L164" s="16">
        <v>90</v>
      </c>
      <c r="M164" s="16">
        <v>90</v>
      </c>
      <c r="N164" s="16">
        <v>90</v>
      </c>
      <c r="O164" s="16">
        <v>90</v>
      </c>
      <c r="P164" s="16">
        <v>90</v>
      </c>
      <c r="Q164" s="16">
        <v>90</v>
      </c>
      <c r="R164" s="16">
        <v>90</v>
      </c>
      <c r="S164" s="16">
        <v>90</v>
      </c>
      <c r="T164" s="16">
        <v>90</v>
      </c>
      <c r="U164" s="16">
        <v>90</v>
      </c>
      <c r="V164" s="16">
        <v>90</v>
      </c>
      <c r="W164" s="28">
        <f t="shared" si="6"/>
        <v>1440</v>
      </c>
      <c r="X164" s="108">
        <v>0.14000000000000001</v>
      </c>
      <c r="Y164" s="18">
        <f t="shared" si="9"/>
        <v>201.60000000000002</v>
      </c>
    </row>
    <row r="165" spans="1:25" ht="22.5">
      <c r="A165" s="13" t="s">
        <v>99</v>
      </c>
      <c r="B165" s="14" t="s">
        <v>380</v>
      </c>
      <c r="C165" s="15" t="s">
        <v>248</v>
      </c>
      <c r="D165" s="31" t="s">
        <v>6</v>
      </c>
      <c r="E165" s="101">
        <v>706306688907780</v>
      </c>
      <c r="F165" s="17">
        <v>39507</v>
      </c>
      <c r="G165" s="16">
        <v>90</v>
      </c>
      <c r="H165" s="16">
        <v>90</v>
      </c>
      <c r="I165" s="16">
        <v>90</v>
      </c>
      <c r="J165" s="16">
        <v>90</v>
      </c>
      <c r="K165" s="16">
        <v>90</v>
      </c>
      <c r="L165" s="16">
        <v>90</v>
      </c>
      <c r="M165" s="16">
        <v>90</v>
      </c>
      <c r="N165" s="16">
        <v>90</v>
      </c>
      <c r="O165" s="16">
        <v>90</v>
      </c>
      <c r="P165" s="16">
        <v>90</v>
      </c>
      <c r="Q165" s="16">
        <v>90</v>
      </c>
      <c r="R165" s="16">
        <v>90</v>
      </c>
      <c r="S165" s="16">
        <v>90</v>
      </c>
      <c r="T165" s="16">
        <v>90</v>
      </c>
      <c r="U165" s="16">
        <v>90</v>
      </c>
      <c r="V165" s="16">
        <v>90</v>
      </c>
      <c r="W165" s="28">
        <f t="shared" si="6"/>
        <v>1440</v>
      </c>
      <c r="X165" s="108">
        <v>0.182</v>
      </c>
      <c r="Y165" s="18">
        <f t="shared" si="9"/>
        <v>262.08</v>
      </c>
    </row>
    <row r="166" spans="1:25" ht="22.5">
      <c r="A166" s="13" t="s">
        <v>124</v>
      </c>
      <c r="B166" s="14" t="s">
        <v>381</v>
      </c>
      <c r="C166" s="15" t="s">
        <v>248</v>
      </c>
      <c r="D166" s="31" t="s">
        <v>6</v>
      </c>
      <c r="E166" s="101">
        <v>706306688907780</v>
      </c>
      <c r="F166" s="17">
        <v>39507</v>
      </c>
      <c r="G166" s="16">
        <v>30</v>
      </c>
      <c r="H166" s="16">
        <v>30</v>
      </c>
      <c r="I166" s="16">
        <v>30</v>
      </c>
      <c r="J166" s="16">
        <v>30</v>
      </c>
      <c r="K166" s="16">
        <v>30</v>
      </c>
      <c r="L166" s="16">
        <v>30</v>
      </c>
      <c r="M166" s="16">
        <v>30</v>
      </c>
      <c r="N166" s="16">
        <v>30</v>
      </c>
      <c r="O166" s="16">
        <v>30</v>
      </c>
      <c r="P166" s="16">
        <v>30</v>
      </c>
      <c r="Q166" s="16">
        <v>30</v>
      </c>
      <c r="R166" s="16">
        <v>30</v>
      </c>
      <c r="S166" s="16">
        <v>30</v>
      </c>
      <c r="T166" s="16">
        <v>30</v>
      </c>
      <c r="U166" s="16">
        <v>30</v>
      </c>
      <c r="V166" s="16">
        <v>30</v>
      </c>
      <c r="W166" s="28">
        <f t="shared" si="6"/>
        <v>480</v>
      </c>
      <c r="X166" s="108">
        <v>0.06</v>
      </c>
      <c r="Y166" s="18">
        <f t="shared" si="9"/>
        <v>28.799999999999997</v>
      </c>
    </row>
    <row r="167" spans="1:25" ht="22.5">
      <c r="A167" s="13" t="s">
        <v>129</v>
      </c>
      <c r="B167" s="14" t="s">
        <v>317</v>
      </c>
      <c r="C167" s="15" t="s">
        <v>248</v>
      </c>
      <c r="D167" s="31" t="s">
        <v>6</v>
      </c>
      <c r="E167" s="101">
        <v>706306688907780</v>
      </c>
      <c r="F167" s="17">
        <v>39507</v>
      </c>
      <c r="G167" s="16">
        <v>100</v>
      </c>
      <c r="H167" s="16">
        <v>100</v>
      </c>
      <c r="I167" s="16">
        <v>100</v>
      </c>
      <c r="J167" s="16">
        <v>100</v>
      </c>
      <c r="K167" s="16">
        <v>100</v>
      </c>
      <c r="L167" s="16">
        <v>100</v>
      </c>
      <c r="M167" s="16">
        <v>100</v>
      </c>
      <c r="N167" s="16">
        <v>100</v>
      </c>
      <c r="O167" s="16">
        <v>100</v>
      </c>
      <c r="P167" s="16">
        <v>100</v>
      </c>
      <c r="Q167" s="16">
        <v>100</v>
      </c>
      <c r="R167" s="16">
        <v>100</v>
      </c>
      <c r="S167" s="16">
        <v>100</v>
      </c>
      <c r="T167" s="16">
        <v>100</v>
      </c>
      <c r="U167" s="16">
        <v>100</v>
      </c>
      <c r="V167" s="16">
        <v>100</v>
      </c>
      <c r="W167" s="28">
        <f t="shared" si="6"/>
        <v>1600</v>
      </c>
      <c r="X167" s="108">
        <v>0.49107220000000001</v>
      </c>
      <c r="Y167" s="18">
        <f t="shared" si="9"/>
        <v>785.71551999999997</v>
      </c>
    </row>
    <row r="168" spans="1:25" ht="22.5">
      <c r="A168" s="13" t="s">
        <v>134</v>
      </c>
      <c r="B168" s="14" t="s">
        <v>382</v>
      </c>
      <c r="C168" s="15" t="s">
        <v>248</v>
      </c>
      <c r="D168" s="31" t="s">
        <v>6</v>
      </c>
      <c r="E168" s="101">
        <v>706306688907780</v>
      </c>
      <c r="F168" s="17">
        <v>39507</v>
      </c>
      <c r="G168" s="16">
        <v>30</v>
      </c>
      <c r="H168" s="16">
        <v>30</v>
      </c>
      <c r="I168" s="16">
        <v>30</v>
      </c>
      <c r="J168" s="16">
        <v>30</v>
      </c>
      <c r="K168" s="16">
        <v>30</v>
      </c>
      <c r="L168" s="16">
        <v>30</v>
      </c>
      <c r="M168" s="16">
        <v>30</v>
      </c>
      <c r="N168" s="16">
        <v>30</v>
      </c>
      <c r="O168" s="16">
        <v>30</v>
      </c>
      <c r="P168" s="16">
        <v>30</v>
      </c>
      <c r="Q168" s="16">
        <v>30</v>
      </c>
      <c r="R168" s="16">
        <v>30</v>
      </c>
      <c r="S168" s="16">
        <v>30</v>
      </c>
      <c r="T168" s="16">
        <v>30</v>
      </c>
      <c r="U168" s="16">
        <v>30</v>
      </c>
      <c r="V168" s="16">
        <v>30</v>
      </c>
      <c r="W168" s="28">
        <f t="shared" si="6"/>
        <v>480</v>
      </c>
      <c r="X168" s="108">
        <v>2.2999999999999998</v>
      </c>
      <c r="Y168" s="18">
        <f t="shared" si="9"/>
        <v>1104</v>
      </c>
    </row>
    <row r="169" spans="1:25" ht="12" thickBot="1">
      <c r="A169" s="19" t="s">
        <v>404</v>
      </c>
      <c r="B169" s="20"/>
      <c r="C169" s="21"/>
      <c r="D169" s="20"/>
      <c r="E169" s="20"/>
      <c r="F169" s="20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2">
        <f>SUM(Y156:Y168)</f>
        <v>6611.6355200000007</v>
      </c>
    </row>
    <row r="170" spans="1:25" ht="22.5">
      <c r="A170" s="6" t="s">
        <v>74</v>
      </c>
      <c r="B170" s="7">
        <v>116010001</v>
      </c>
      <c r="C170" s="50" t="s">
        <v>161</v>
      </c>
      <c r="D170" s="9" t="s">
        <v>162</v>
      </c>
      <c r="E170" s="99" t="s">
        <v>282</v>
      </c>
      <c r="F170" s="68"/>
      <c r="G170" s="9">
        <v>5</v>
      </c>
      <c r="H170" s="9">
        <v>5</v>
      </c>
      <c r="I170" s="9">
        <v>5</v>
      </c>
      <c r="J170" s="9">
        <v>5</v>
      </c>
      <c r="K170" s="9">
        <v>5</v>
      </c>
      <c r="L170" s="9">
        <v>5</v>
      </c>
      <c r="M170" s="9">
        <v>5</v>
      </c>
      <c r="N170" s="9">
        <v>5</v>
      </c>
      <c r="O170" s="9">
        <v>5</v>
      </c>
      <c r="P170" s="9">
        <v>5</v>
      </c>
      <c r="Q170" s="9">
        <v>5</v>
      </c>
      <c r="R170" s="9">
        <v>5</v>
      </c>
      <c r="S170" s="9">
        <v>5</v>
      </c>
      <c r="T170" s="9">
        <v>5</v>
      </c>
      <c r="U170" s="9">
        <v>5</v>
      </c>
      <c r="V170" s="9">
        <v>5</v>
      </c>
      <c r="W170" s="9">
        <f t="shared" si="6"/>
        <v>80</v>
      </c>
      <c r="X170" s="107">
        <v>96.26</v>
      </c>
      <c r="Y170" s="11">
        <f>X170*W170</f>
        <v>7700.8</v>
      </c>
    </row>
    <row r="171" spans="1:25" ht="22.5">
      <c r="A171" s="13" t="s">
        <v>78</v>
      </c>
      <c r="B171" s="14">
        <v>116010022</v>
      </c>
      <c r="C171" s="15" t="s">
        <v>161</v>
      </c>
      <c r="D171" s="16" t="s">
        <v>162</v>
      </c>
      <c r="E171" s="100" t="s">
        <v>282</v>
      </c>
      <c r="F171" s="42"/>
      <c r="G171" s="16">
        <v>2</v>
      </c>
      <c r="H171" s="16">
        <v>2</v>
      </c>
      <c r="I171" s="16">
        <v>2</v>
      </c>
      <c r="J171" s="16">
        <v>2</v>
      </c>
      <c r="K171" s="16">
        <v>2</v>
      </c>
      <c r="L171" s="16">
        <v>2</v>
      </c>
      <c r="M171" s="16">
        <v>2</v>
      </c>
      <c r="N171" s="16">
        <v>2</v>
      </c>
      <c r="O171" s="16">
        <v>2</v>
      </c>
      <c r="P171" s="16">
        <v>2</v>
      </c>
      <c r="Q171" s="16">
        <v>2</v>
      </c>
      <c r="R171" s="16">
        <v>2</v>
      </c>
      <c r="S171" s="16">
        <v>2</v>
      </c>
      <c r="T171" s="16">
        <v>2</v>
      </c>
      <c r="U171" s="16">
        <v>2</v>
      </c>
      <c r="V171" s="16">
        <v>2</v>
      </c>
      <c r="W171" s="28">
        <f t="shared" si="6"/>
        <v>32</v>
      </c>
      <c r="X171" s="108">
        <v>23.84</v>
      </c>
      <c r="Y171" s="18">
        <f>X171*W171</f>
        <v>762.88</v>
      </c>
    </row>
    <row r="172" spans="1:25" ht="22.5">
      <c r="A172" s="13" t="s">
        <v>83</v>
      </c>
      <c r="B172" s="14" t="s">
        <v>310</v>
      </c>
      <c r="C172" s="15" t="s">
        <v>161</v>
      </c>
      <c r="D172" s="16"/>
      <c r="E172" s="100"/>
      <c r="F172" s="42"/>
      <c r="G172" s="16">
        <v>180</v>
      </c>
      <c r="H172" s="16">
        <v>180</v>
      </c>
      <c r="I172" s="16">
        <v>180</v>
      </c>
      <c r="J172" s="16">
        <v>180</v>
      </c>
      <c r="K172" s="16">
        <v>180</v>
      </c>
      <c r="L172" s="16">
        <v>180</v>
      </c>
      <c r="M172" s="16">
        <v>180</v>
      </c>
      <c r="N172" s="16">
        <v>180</v>
      </c>
      <c r="O172" s="16">
        <v>180</v>
      </c>
      <c r="P172" s="16">
        <v>180</v>
      </c>
      <c r="Q172" s="16">
        <v>180</v>
      </c>
      <c r="R172" s="16">
        <v>180</v>
      </c>
      <c r="S172" s="16">
        <v>180</v>
      </c>
      <c r="T172" s="16">
        <v>180</v>
      </c>
      <c r="U172" s="16">
        <v>180</v>
      </c>
      <c r="V172" s="16">
        <v>180</v>
      </c>
      <c r="W172" s="28">
        <f t="shared" si="6"/>
        <v>2880</v>
      </c>
      <c r="X172" s="108">
        <v>5.04E-2</v>
      </c>
      <c r="Y172" s="18">
        <f>X172*W172</f>
        <v>145.15199999999999</v>
      </c>
    </row>
    <row r="173" spans="1:25" ht="22.5">
      <c r="A173" s="47" t="s">
        <v>129</v>
      </c>
      <c r="B173" s="14" t="s">
        <v>228</v>
      </c>
      <c r="C173" s="15" t="s">
        <v>161</v>
      </c>
      <c r="D173" s="16" t="s">
        <v>162</v>
      </c>
      <c r="E173" s="100" t="s">
        <v>282</v>
      </c>
      <c r="F173" s="17"/>
      <c r="G173" s="16">
        <v>200</v>
      </c>
      <c r="H173" s="16">
        <v>200</v>
      </c>
      <c r="I173" s="16">
        <v>200</v>
      </c>
      <c r="J173" s="16">
        <v>200</v>
      </c>
      <c r="K173" s="16">
        <v>200</v>
      </c>
      <c r="L173" s="16">
        <v>200</v>
      </c>
      <c r="M173" s="16">
        <v>200</v>
      </c>
      <c r="N173" s="16">
        <v>200</v>
      </c>
      <c r="O173" s="16">
        <v>200</v>
      </c>
      <c r="P173" s="16">
        <v>200</v>
      </c>
      <c r="Q173" s="16">
        <v>200</v>
      </c>
      <c r="R173" s="16">
        <v>200</v>
      </c>
      <c r="S173" s="16">
        <v>200</v>
      </c>
      <c r="T173" s="16">
        <v>200</v>
      </c>
      <c r="U173" s="16">
        <v>200</v>
      </c>
      <c r="V173" s="16">
        <v>200</v>
      </c>
      <c r="W173" s="28">
        <f t="shared" si="6"/>
        <v>3200</v>
      </c>
      <c r="X173" s="108">
        <v>0.49107220000000001</v>
      </c>
      <c r="Y173" s="18">
        <f>X173*W173</f>
        <v>1571.4310399999999</v>
      </c>
    </row>
    <row r="174" spans="1:25" ht="12" thickBot="1">
      <c r="A174" s="19" t="s">
        <v>404</v>
      </c>
      <c r="B174" s="20"/>
      <c r="C174" s="21"/>
      <c r="D174" s="20"/>
      <c r="E174" s="20"/>
      <c r="F174" s="20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2">
        <f>SUM(Y170:Y173)</f>
        <v>10180.26304</v>
      </c>
    </row>
    <row r="175" spans="1:25" ht="45">
      <c r="A175" s="6" t="s">
        <v>125</v>
      </c>
      <c r="B175" s="7">
        <v>116010031</v>
      </c>
      <c r="C175" s="8" t="s">
        <v>165</v>
      </c>
      <c r="D175" s="9" t="s">
        <v>166</v>
      </c>
      <c r="E175" s="94">
        <v>708409211864166</v>
      </c>
      <c r="F175" s="10">
        <v>42209</v>
      </c>
      <c r="G175" s="9">
        <v>60</v>
      </c>
      <c r="H175" s="9">
        <v>60</v>
      </c>
      <c r="I175" s="9">
        <v>60</v>
      </c>
      <c r="J175" s="9">
        <v>60</v>
      </c>
      <c r="K175" s="9">
        <v>60</v>
      </c>
      <c r="L175" s="9">
        <v>60</v>
      </c>
      <c r="M175" s="9">
        <v>60</v>
      </c>
      <c r="N175" s="9">
        <v>60</v>
      </c>
      <c r="O175" s="9">
        <v>60</v>
      </c>
      <c r="P175" s="9">
        <v>60</v>
      </c>
      <c r="Q175" s="9">
        <v>60</v>
      </c>
      <c r="R175" s="9">
        <v>60</v>
      </c>
      <c r="S175" s="9">
        <v>60</v>
      </c>
      <c r="T175" s="9">
        <v>60</v>
      </c>
      <c r="U175" s="9">
        <v>60</v>
      </c>
      <c r="V175" s="9">
        <v>60</v>
      </c>
      <c r="W175" s="9">
        <f t="shared" si="6"/>
        <v>960</v>
      </c>
      <c r="X175" s="107">
        <v>3.5</v>
      </c>
      <c r="Y175" s="11">
        <f>X175*W175</f>
        <v>3360</v>
      </c>
    </row>
    <row r="176" spans="1:25" ht="12" thickBot="1">
      <c r="A176" s="53" t="s">
        <v>404</v>
      </c>
      <c r="B176" s="54"/>
      <c r="C176" s="55"/>
      <c r="D176" s="54"/>
      <c r="E176" s="54"/>
      <c r="F176" s="54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6">
        <f>SUM(Y175)</f>
        <v>3360</v>
      </c>
    </row>
    <row r="177" spans="1:25" ht="33.75">
      <c r="A177" s="69" t="s">
        <v>42</v>
      </c>
      <c r="B177" s="70">
        <v>116040007</v>
      </c>
      <c r="C177" s="8" t="s">
        <v>164</v>
      </c>
      <c r="D177" s="71" t="s">
        <v>163</v>
      </c>
      <c r="E177" s="103">
        <v>708502052243580</v>
      </c>
      <c r="F177" s="72">
        <v>42314</v>
      </c>
      <c r="G177" s="9">
        <v>30</v>
      </c>
      <c r="H177" s="9">
        <v>30</v>
      </c>
      <c r="I177" s="9">
        <v>30</v>
      </c>
      <c r="J177" s="9">
        <v>30</v>
      </c>
      <c r="K177" s="9">
        <v>30</v>
      </c>
      <c r="L177" s="9">
        <v>30</v>
      </c>
      <c r="M177" s="9">
        <v>30</v>
      </c>
      <c r="N177" s="9">
        <v>30</v>
      </c>
      <c r="O177" s="9">
        <v>30</v>
      </c>
      <c r="P177" s="9">
        <v>30</v>
      </c>
      <c r="Q177" s="9">
        <v>30</v>
      </c>
      <c r="R177" s="9">
        <v>30</v>
      </c>
      <c r="S177" s="9">
        <v>30</v>
      </c>
      <c r="T177" s="9">
        <v>30</v>
      </c>
      <c r="U177" s="9">
        <v>30</v>
      </c>
      <c r="V177" s="9">
        <v>30</v>
      </c>
      <c r="W177" s="9">
        <f>G177+H177+I177+J177+K177+L177+M177+N177+O177+P177+Q177++R177+S177+T177+U177+V177</f>
        <v>480</v>
      </c>
      <c r="X177" s="107">
        <v>4.7</v>
      </c>
      <c r="Y177" s="11">
        <f>W177*X177</f>
        <v>2256</v>
      </c>
    </row>
    <row r="178" spans="1:25" ht="33.75">
      <c r="A178" s="73" t="s">
        <v>88</v>
      </c>
      <c r="B178" s="74">
        <v>116020006</v>
      </c>
      <c r="C178" s="15" t="s">
        <v>164</v>
      </c>
      <c r="D178" s="75" t="s">
        <v>163</v>
      </c>
      <c r="E178" s="104">
        <v>708502052243580</v>
      </c>
      <c r="F178" s="76">
        <v>42314</v>
      </c>
      <c r="G178" s="16">
        <v>30</v>
      </c>
      <c r="H178" s="16">
        <v>30</v>
      </c>
      <c r="I178" s="16">
        <v>30</v>
      </c>
      <c r="J178" s="16">
        <v>30</v>
      </c>
      <c r="K178" s="16">
        <v>30</v>
      </c>
      <c r="L178" s="16">
        <v>30</v>
      </c>
      <c r="M178" s="16">
        <v>30</v>
      </c>
      <c r="N178" s="16">
        <v>30</v>
      </c>
      <c r="O178" s="16">
        <v>30</v>
      </c>
      <c r="P178" s="16">
        <v>30</v>
      </c>
      <c r="Q178" s="16">
        <v>30</v>
      </c>
      <c r="R178" s="16">
        <v>30</v>
      </c>
      <c r="S178" s="16">
        <v>30</v>
      </c>
      <c r="T178" s="16">
        <v>30</v>
      </c>
      <c r="U178" s="16">
        <v>30</v>
      </c>
      <c r="V178" s="16">
        <v>30</v>
      </c>
      <c r="W178" s="16">
        <f>G178+H178+I178+J178+K178+L178+M178+N178+O178+P178+Q178++R178+S178+T178+U178+V178</f>
        <v>480</v>
      </c>
      <c r="X178" s="108">
        <v>0.10009999999999999</v>
      </c>
      <c r="Y178" s="18">
        <f>X178*W178</f>
        <v>48.047999999999995</v>
      </c>
    </row>
    <row r="179" spans="1:25" ht="33.75">
      <c r="A179" s="73" t="s">
        <v>124</v>
      </c>
      <c r="B179" s="74">
        <v>116130010</v>
      </c>
      <c r="C179" s="15" t="s">
        <v>164</v>
      </c>
      <c r="D179" s="75" t="s">
        <v>163</v>
      </c>
      <c r="E179" s="104">
        <v>708502052243580</v>
      </c>
      <c r="F179" s="77">
        <v>42314</v>
      </c>
      <c r="G179" s="16">
        <v>30</v>
      </c>
      <c r="H179" s="16">
        <v>30</v>
      </c>
      <c r="I179" s="16">
        <v>30</v>
      </c>
      <c r="J179" s="16">
        <v>30</v>
      </c>
      <c r="K179" s="16">
        <v>30</v>
      </c>
      <c r="L179" s="16">
        <v>30</v>
      </c>
      <c r="M179" s="16">
        <v>30</v>
      </c>
      <c r="N179" s="16">
        <v>30</v>
      </c>
      <c r="O179" s="16">
        <v>30</v>
      </c>
      <c r="P179" s="16">
        <v>30</v>
      </c>
      <c r="Q179" s="16">
        <v>30</v>
      </c>
      <c r="R179" s="16">
        <v>30</v>
      </c>
      <c r="S179" s="16">
        <v>30</v>
      </c>
      <c r="T179" s="16">
        <v>30</v>
      </c>
      <c r="U179" s="16">
        <v>30</v>
      </c>
      <c r="V179" s="16">
        <v>30</v>
      </c>
      <c r="W179" s="16">
        <f>G179+H179+I179+J179+K179+L179+M179+N179+O179+P179+Q179++R179+S179+T179+U179+V179</f>
        <v>480</v>
      </c>
      <c r="X179" s="108">
        <v>0.06</v>
      </c>
      <c r="Y179" s="18">
        <f>W179*X179</f>
        <v>28.799999999999997</v>
      </c>
    </row>
    <row r="180" spans="1:25" ht="33.75">
      <c r="A180" s="73" t="s">
        <v>141</v>
      </c>
      <c r="B180" s="74">
        <v>116010036</v>
      </c>
      <c r="C180" s="15" t="s">
        <v>164</v>
      </c>
      <c r="D180" s="75" t="s">
        <v>163</v>
      </c>
      <c r="E180" s="104">
        <v>708502052243580</v>
      </c>
      <c r="F180" s="76">
        <v>42314</v>
      </c>
      <c r="G180" s="16">
        <v>60</v>
      </c>
      <c r="H180" s="16">
        <v>60</v>
      </c>
      <c r="I180" s="16">
        <v>60</v>
      </c>
      <c r="J180" s="16">
        <v>60</v>
      </c>
      <c r="K180" s="16">
        <v>60</v>
      </c>
      <c r="L180" s="16">
        <v>60</v>
      </c>
      <c r="M180" s="16">
        <v>60</v>
      </c>
      <c r="N180" s="16">
        <v>60</v>
      </c>
      <c r="O180" s="16">
        <v>60</v>
      </c>
      <c r="P180" s="16">
        <v>60</v>
      </c>
      <c r="Q180" s="16">
        <v>60</v>
      </c>
      <c r="R180" s="16">
        <v>60</v>
      </c>
      <c r="S180" s="16">
        <v>60</v>
      </c>
      <c r="T180" s="16">
        <v>60</v>
      </c>
      <c r="U180" s="16">
        <v>60</v>
      </c>
      <c r="V180" s="16">
        <v>60</v>
      </c>
      <c r="W180" s="16">
        <f>G180+H180+I180+J180+K180+L180+M180+N180+O180+P180+Q180++R180+S180+T180+U180+V180</f>
        <v>960</v>
      </c>
      <c r="X180" s="108">
        <v>3.4577</v>
      </c>
      <c r="Y180" s="18">
        <f>X180*W180</f>
        <v>3319.3919999999998</v>
      </c>
    </row>
    <row r="181" spans="1:25" ht="12" thickBot="1">
      <c r="A181" s="19" t="s">
        <v>404</v>
      </c>
      <c r="B181" s="20"/>
      <c r="C181" s="21"/>
      <c r="D181" s="20"/>
      <c r="E181" s="20"/>
      <c r="F181" s="20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2">
        <f>SUM(Y177:Y180)</f>
        <v>5652.24</v>
      </c>
    </row>
    <row r="182" spans="1:25" ht="22.5">
      <c r="A182" s="6" t="s">
        <v>4</v>
      </c>
      <c r="B182" s="7" t="s">
        <v>323</v>
      </c>
      <c r="C182" s="8" t="s">
        <v>167</v>
      </c>
      <c r="D182" s="9" t="s">
        <v>168</v>
      </c>
      <c r="E182" s="97">
        <v>700301954451239</v>
      </c>
      <c r="F182" s="10">
        <v>40359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f t="shared" ref="W182:W271" si="10">G182+H182+I182+J182+K182+L182+M182+N182+O182+P182+Q182+R182+S182+T182+U182+V182</f>
        <v>0</v>
      </c>
      <c r="X182" s="107">
        <v>1</v>
      </c>
      <c r="Y182" s="11">
        <f>X182*W182</f>
        <v>0</v>
      </c>
    </row>
    <row r="183" spans="1:25" ht="22.5">
      <c r="A183" s="13" t="s">
        <v>11</v>
      </c>
      <c r="B183" s="14" t="s">
        <v>329</v>
      </c>
      <c r="C183" s="15" t="s">
        <v>167</v>
      </c>
      <c r="D183" s="16" t="s">
        <v>168</v>
      </c>
      <c r="E183" s="101">
        <v>700301954451239</v>
      </c>
      <c r="F183" s="17">
        <v>40359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28">
        <f t="shared" si="10"/>
        <v>0</v>
      </c>
      <c r="X183" s="108">
        <v>5</v>
      </c>
      <c r="Y183" s="18">
        <f>X183*W183</f>
        <v>0</v>
      </c>
    </row>
    <row r="184" spans="1:25" ht="22.5">
      <c r="A184" s="13" t="s">
        <v>407</v>
      </c>
      <c r="B184" s="14" t="s">
        <v>411</v>
      </c>
      <c r="C184" s="15" t="s">
        <v>167</v>
      </c>
      <c r="D184" s="16"/>
      <c r="E184" s="101"/>
      <c r="F184" s="17"/>
      <c r="G184" s="16">
        <v>30</v>
      </c>
      <c r="H184" s="16">
        <v>30</v>
      </c>
      <c r="I184" s="16">
        <v>30</v>
      </c>
      <c r="J184" s="16">
        <v>30</v>
      </c>
      <c r="K184" s="16">
        <v>30</v>
      </c>
      <c r="L184" s="16">
        <v>30</v>
      </c>
      <c r="M184" s="16">
        <v>30</v>
      </c>
      <c r="N184" s="16">
        <v>30</v>
      </c>
      <c r="O184" s="16">
        <v>30</v>
      </c>
      <c r="P184" s="16">
        <v>30</v>
      </c>
      <c r="Q184" s="16">
        <v>30</v>
      </c>
      <c r="R184" s="16">
        <v>30</v>
      </c>
      <c r="S184" s="16">
        <v>30</v>
      </c>
      <c r="T184" s="16">
        <v>30</v>
      </c>
      <c r="U184" s="16">
        <v>30</v>
      </c>
      <c r="V184" s="16">
        <v>30</v>
      </c>
      <c r="W184" s="28">
        <f>G184+H184+I184+J184+K184+L184+M184+N184+O184+P184+Q184+R184+S184+T184+U184+V184</f>
        <v>480</v>
      </c>
      <c r="X184" s="108">
        <v>7.4999999999999997E-2</v>
      </c>
      <c r="Y184" s="18">
        <f>X184*W184</f>
        <v>36</v>
      </c>
    </row>
    <row r="185" spans="1:25" ht="22.5">
      <c r="A185" s="13" t="s">
        <v>59</v>
      </c>
      <c r="B185" s="14" t="s">
        <v>370</v>
      </c>
      <c r="C185" s="15" t="s">
        <v>167</v>
      </c>
      <c r="D185" s="16" t="s">
        <v>168</v>
      </c>
      <c r="E185" s="101">
        <v>700301954451239</v>
      </c>
      <c r="F185" s="17">
        <v>40359</v>
      </c>
      <c r="G185" s="16">
        <v>60</v>
      </c>
      <c r="H185" s="16">
        <v>60</v>
      </c>
      <c r="I185" s="16">
        <v>60</v>
      </c>
      <c r="J185" s="16">
        <v>60</v>
      </c>
      <c r="K185" s="16">
        <v>60</v>
      </c>
      <c r="L185" s="16">
        <v>60</v>
      </c>
      <c r="M185" s="16">
        <v>60</v>
      </c>
      <c r="N185" s="16">
        <v>60</v>
      </c>
      <c r="O185" s="16">
        <v>60</v>
      </c>
      <c r="P185" s="16">
        <v>60</v>
      </c>
      <c r="Q185" s="16">
        <v>60</v>
      </c>
      <c r="R185" s="16">
        <v>60</v>
      </c>
      <c r="S185" s="16">
        <v>60</v>
      </c>
      <c r="T185" s="16">
        <v>60</v>
      </c>
      <c r="U185" s="16">
        <v>60</v>
      </c>
      <c r="V185" s="16">
        <v>60</v>
      </c>
      <c r="W185" s="28">
        <f t="shared" si="10"/>
        <v>960</v>
      </c>
      <c r="X185" s="108">
        <v>0.85</v>
      </c>
      <c r="Y185" s="18">
        <f t="shared" ref="Y185:Y192" si="11">X185*W185</f>
        <v>816</v>
      </c>
    </row>
    <row r="186" spans="1:25" ht="22.5">
      <c r="A186" s="13" t="s">
        <v>63</v>
      </c>
      <c r="B186" s="14" t="s">
        <v>371</v>
      </c>
      <c r="C186" s="15" t="s">
        <v>167</v>
      </c>
      <c r="D186" s="16" t="s">
        <v>168</v>
      </c>
      <c r="E186" s="101">
        <v>700301954451239</v>
      </c>
      <c r="F186" s="17">
        <v>40359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28">
        <f t="shared" si="10"/>
        <v>0</v>
      </c>
      <c r="X186" s="108">
        <v>0.23</v>
      </c>
      <c r="Y186" s="18">
        <f t="shared" si="11"/>
        <v>0</v>
      </c>
    </row>
    <row r="187" spans="1:25" ht="22.5">
      <c r="A187" s="13" t="s">
        <v>90</v>
      </c>
      <c r="B187" s="14" t="s">
        <v>372</v>
      </c>
      <c r="C187" s="15" t="s">
        <v>167</v>
      </c>
      <c r="D187" s="16" t="s">
        <v>168</v>
      </c>
      <c r="E187" s="101">
        <v>700301954451239</v>
      </c>
      <c r="F187" s="17">
        <v>40359</v>
      </c>
      <c r="G187" s="16">
        <v>30</v>
      </c>
      <c r="H187" s="16">
        <v>30</v>
      </c>
      <c r="I187" s="16">
        <v>30</v>
      </c>
      <c r="J187" s="16">
        <v>30</v>
      </c>
      <c r="K187" s="16">
        <v>30</v>
      </c>
      <c r="L187" s="16">
        <v>30</v>
      </c>
      <c r="M187" s="16">
        <v>30</v>
      </c>
      <c r="N187" s="16">
        <v>30</v>
      </c>
      <c r="O187" s="16">
        <v>30</v>
      </c>
      <c r="P187" s="16">
        <v>30</v>
      </c>
      <c r="Q187" s="16">
        <v>30</v>
      </c>
      <c r="R187" s="16">
        <v>30</v>
      </c>
      <c r="S187" s="16">
        <v>30</v>
      </c>
      <c r="T187" s="16">
        <v>30</v>
      </c>
      <c r="U187" s="16">
        <v>30</v>
      </c>
      <c r="V187" s="16">
        <v>30</v>
      </c>
      <c r="W187" s="28">
        <f t="shared" si="10"/>
        <v>480</v>
      </c>
      <c r="X187" s="108">
        <v>5.8000000000000003E-2</v>
      </c>
      <c r="Y187" s="18">
        <f t="shared" si="11"/>
        <v>27.84</v>
      </c>
    </row>
    <row r="188" spans="1:25" ht="22.5">
      <c r="A188" s="13" t="s">
        <v>119</v>
      </c>
      <c r="B188" s="14" t="s">
        <v>367</v>
      </c>
      <c r="C188" s="15" t="s">
        <v>167</v>
      </c>
      <c r="D188" s="16" t="s">
        <v>168</v>
      </c>
      <c r="E188" s="101">
        <v>700301954451239</v>
      </c>
      <c r="F188" s="17">
        <v>40359</v>
      </c>
      <c r="G188" s="16">
        <v>60</v>
      </c>
      <c r="H188" s="16">
        <v>60</v>
      </c>
      <c r="I188" s="16">
        <v>60</v>
      </c>
      <c r="J188" s="16">
        <v>60</v>
      </c>
      <c r="K188" s="16">
        <v>60</v>
      </c>
      <c r="L188" s="16">
        <v>60</v>
      </c>
      <c r="M188" s="16">
        <v>60</v>
      </c>
      <c r="N188" s="16">
        <v>60</v>
      </c>
      <c r="O188" s="16">
        <v>60</v>
      </c>
      <c r="P188" s="16">
        <v>60</v>
      </c>
      <c r="Q188" s="16">
        <v>60</v>
      </c>
      <c r="R188" s="16">
        <v>60</v>
      </c>
      <c r="S188" s="16">
        <v>60</v>
      </c>
      <c r="T188" s="16">
        <v>60</v>
      </c>
      <c r="U188" s="16">
        <v>60</v>
      </c>
      <c r="V188" s="16">
        <v>60</v>
      </c>
      <c r="W188" s="28">
        <f t="shared" si="10"/>
        <v>960</v>
      </c>
      <c r="X188" s="108">
        <v>0.98</v>
      </c>
      <c r="Y188" s="18">
        <f t="shared" si="11"/>
        <v>940.8</v>
      </c>
    </row>
    <row r="189" spans="1:25" ht="22.5">
      <c r="A189" s="13" t="s">
        <v>123</v>
      </c>
      <c r="B189" s="14" t="s">
        <v>315</v>
      </c>
      <c r="C189" s="15" t="s">
        <v>167</v>
      </c>
      <c r="D189" s="16"/>
      <c r="E189" s="101"/>
      <c r="F189" s="17"/>
      <c r="G189" s="16">
        <v>30</v>
      </c>
      <c r="H189" s="16">
        <v>30</v>
      </c>
      <c r="I189" s="16">
        <v>30</v>
      </c>
      <c r="J189" s="16">
        <v>30</v>
      </c>
      <c r="K189" s="16">
        <v>30</v>
      </c>
      <c r="L189" s="16">
        <v>30</v>
      </c>
      <c r="M189" s="16">
        <v>30</v>
      </c>
      <c r="N189" s="16">
        <v>30</v>
      </c>
      <c r="O189" s="16">
        <v>30</v>
      </c>
      <c r="P189" s="16">
        <v>30</v>
      </c>
      <c r="Q189" s="16">
        <v>30</v>
      </c>
      <c r="R189" s="16">
        <v>30</v>
      </c>
      <c r="S189" s="16">
        <v>30</v>
      </c>
      <c r="T189" s="16">
        <v>30</v>
      </c>
      <c r="U189" s="16">
        <v>30</v>
      </c>
      <c r="V189" s="16">
        <v>30</v>
      </c>
      <c r="W189" s="28">
        <f t="shared" si="10"/>
        <v>480</v>
      </c>
      <c r="X189" s="108">
        <v>0.2787</v>
      </c>
      <c r="Y189" s="18">
        <f t="shared" si="11"/>
        <v>133.77600000000001</v>
      </c>
    </row>
    <row r="190" spans="1:25" ht="22.5">
      <c r="A190" s="47" t="s">
        <v>129</v>
      </c>
      <c r="B190" s="14" t="s">
        <v>317</v>
      </c>
      <c r="C190" s="15" t="s">
        <v>167</v>
      </c>
      <c r="D190" s="16"/>
      <c r="E190" s="101"/>
      <c r="F190" s="17"/>
      <c r="G190" s="16">
        <v>50</v>
      </c>
      <c r="H190" s="16">
        <v>50</v>
      </c>
      <c r="I190" s="16">
        <v>50</v>
      </c>
      <c r="J190" s="16">
        <v>50</v>
      </c>
      <c r="K190" s="16">
        <v>50</v>
      </c>
      <c r="L190" s="16">
        <v>50</v>
      </c>
      <c r="M190" s="16">
        <v>50</v>
      </c>
      <c r="N190" s="16">
        <v>50</v>
      </c>
      <c r="O190" s="16">
        <v>50</v>
      </c>
      <c r="P190" s="16">
        <v>50</v>
      </c>
      <c r="Q190" s="16">
        <v>50</v>
      </c>
      <c r="R190" s="16">
        <v>50</v>
      </c>
      <c r="S190" s="16">
        <v>50</v>
      </c>
      <c r="T190" s="16">
        <v>50</v>
      </c>
      <c r="U190" s="16">
        <v>50</v>
      </c>
      <c r="V190" s="16">
        <v>50</v>
      </c>
      <c r="W190" s="28">
        <f t="shared" si="10"/>
        <v>800</v>
      </c>
      <c r="X190" s="108">
        <v>0.49109999999999998</v>
      </c>
      <c r="Y190" s="18">
        <f t="shared" si="11"/>
        <v>392.88</v>
      </c>
    </row>
    <row r="191" spans="1:25" ht="22.5">
      <c r="A191" s="13" t="s">
        <v>135</v>
      </c>
      <c r="B191" s="14" t="s">
        <v>373</v>
      </c>
      <c r="C191" s="15" t="s">
        <v>167</v>
      </c>
      <c r="D191" s="16" t="s">
        <v>168</v>
      </c>
      <c r="E191" s="101">
        <v>700301954451239</v>
      </c>
      <c r="F191" s="17">
        <v>40359</v>
      </c>
      <c r="G191" s="16">
        <v>30</v>
      </c>
      <c r="H191" s="16">
        <v>30</v>
      </c>
      <c r="I191" s="16">
        <v>30</v>
      </c>
      <c r="J191" s="16">
        <v>30</v>
      </c>
      <c r="K191" s="16">
        <v>30</v>
      </c>
      <c r="L191" s="16">
        <v>30</v>
      </c>
      <c r="M191" s="16">
        <v>30</v>
      </c>
      <c r="N191" s="16">
        <v>30</v>
      </c>
      <c r="O191" s="16">
        <v>30</v>
      </c>
      <c r="P191" s="16">
        <v>30</v>
      </c>
      <c r="Q191" s="16">
        <v>30</v>
      </c>
      <c r="R191" s="16">
        <v>30</v>
      </c>
      <c r="S191" s="16">
        <v>30</v>
      </c>
      <c r="T191" s="16">
        <v>30</v>
      </c>
      <c r="U191" s="16">
        <v>30</v>
      </c>
      <c r="V191" s="16">
        <v>30</v>
      </c>
      <c r="W191" s="28">
        <f t="shared" si="10"/>
        <v>480</v>
      </c>
      <c r="X191" s="108">
        <v>1.38</v>
      </c>
      <c r="Y191" s="18">
        <f t="shared" si="11"/>
        <v>662.4</v>
      </c>
    </row>
    <row r="192" spans="1:25" ht="22.5">
      <c r="A192" s="13" t="s">
        <v>142</v>
      </c>
      <c r="B192" s="14" t="s">
        <v>374</v>
      </c>
      <c r="C192" s="15" t="s">
        <v>167</v>
      </c>
      <c r="D192" s="16" t="s">
        <v>168</v>
      </c>
      <c r="E192" s="101">
        <v>700301954451239</v>
      </c>
      <c r="F192" s="17">
        <v>40359</v>
      </c>
      <c r="G192" s="16">
        <v>30</v>
      </c>
      <c r="H192" s="16">
        <v>30</v>
      </c>
      <c r="I192" s="16">
        <v>30</v>
      </c>
      <c r="J192" s="16">
        <v>30</v>
      </c>
      <c r="K192" s="16">
        <v>30</v>
      </c>
      <c r="L192" s="16">
        <v>30</v>
      </c>
      <c r="M192" s="16">
        <v>30</v>
      </c>
      <c r="N192" s="16">
        <v>30</v>
      </c>
      <c r="O192" s="16">
        <v>30</v>
      </c>
      <c r="P192" s="16">
        <v>30</v>
      </c>
      <c r="Q192" s="16">
        <v>30</v>
      </c>
      <c r="R192" s="16">
        <v>30</v>
      </c>
      <c r="S192" s="16">
        <v>30</v>
      </c>
      <c r="T192" s="16">
        <v>30</v>
      </c>
      <c r="U192" s="16">
        <v>30</v>
      </c>
      <c r="V192" s="16">
        <v>30</v>
      </c>
      <c r="W192" s="28">
        <f t="shared" si="10"/>
        <v>480</v>
      </c>
      <c r="X192" s="108">
        <v>1.75</v>
      </c>
      <c r="Y192" s="18">
        <f t="shared" si="11"/>
        <v>840</v>
      </c>
    </row>
    <row r="193" spans="1:25" ht="12" thickBot="1">
      <c r="A193" s="19" t="s">
        <v>404</v>
      </c>
      <c r="B193" s="20"/>
      <c r="C193" s="21"/>
      <c r="D193" s="20"/>
      <c r="E193" s="20"/>
      <c r="F193" s="20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2">
        <f>SUM(Y182:Y192)</f>
        <v>3849.6959999999999</v>
      </c>
    </row>
    <row r="194" spans="1:25" ht="33.75">
      <c r="A194" s="6" t="s">
        <v>96</v>
      </c>
      <c r="B194" s="7" t="s">
        <v>312</v>
      </c>
      <c r="C194" s="8" t="s">
        <v>291</v>
      </c>
      <c r="D194" s="9" t="s">
        <v>250</v>
      </c>
      <c r="E194" s="97">
        <v>707308066917170</v>
      </c>
      <c r="F194" s="10">
        <v>42881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120</v>
      </c>
      <c r="V194" s="9">
        <v>120</v>
      </c>
      <c r="W194" s="9">
        <f t="shared" si="10"/>
        <v>240</v>
      </c>
      <c r="X194" s="107">
        <v>1.05</v>
      </c>
      <c r="Y194" s="11">
        <f>X194*W194</f>
        <v>252</v>
      </c>
    </row>
    <row r="195" spans="1:25" ht="33.75">
      <c r="A195" s="13" t="s">
        <v>292</v>
      </c>
      <c r="B195" s="14" t="s">
        <v>346</v>
      </c>
      <c r="C195" s="15" t="s">
        <v>291</v>
      </c>
      <c r="D195" s="16" t="s">
        <v>250</v>
      </c>
      <c r="E195" s="101">
        <v>707308066917170</v>
      </c>
      <c r="F195" s="17">
        <v>42881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30</v>
      </c>
      <c r="V195" s="16">
        <v>30</v>
      </c>
      <c r="W195" s="28">
        <f t="shared" si="10"/>
        <v>60</v>
      </c>
      <c r="X195" s="108">
        <v>10.68</v>
      </c>
      <c r="Y195" s="18">
        <f>X195*W195</f>
        <v>640.79999999999995</v>
      </c>
    </row>
    <row r="196" spans="1:25" ht="12" thickBot="1">
      <c r="A196" s="19" t="s">
        <v>404</v>
      </c>
      <c r="B196" s="20"/>
      <c r="C196" s="21"/>
      <c r="D196" s="20"/>
      <c r="E196" s="20"/>
      <c r="F196" s="20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2">
        <f>SUM(Y194:Y195)</f>
        <v>892.8</v>
      </c>
    </row>
    <row r="197" spans="1:25" ht="22.5">
      <c r="A197" s="6" t="s">
        <v>220</v>
      </c>
      <c r="B197" s="7" t="s">
        <v>364</v>
      </c>
      <c r="C197" s="8" t="s">
        <v>169</v>
      </c>
      <c r="D197" s="9" t="s">
        <v>170</v>
      </c>
      <c r="E197" s="97">
        <v>700907988174696</v>
      </c>
      <c r="F197" s="10">
        <v>38020</v>
      </c>
      <c r="G197" s="9">
        <v>240</v>
      </c>
      <c r="H197" s="9">
        <v>240</v>
      </c>
      <c r="I197" s="9">
        <v>240</v>
      </c>
      <c r="J197" s="9">
        <v>240</v>
      </c>
      <c r="K197" s="9">
        <v>240</v>
      </c>
      <c r="L197" s="9">
        <v>240</v>
      </c>
      <c r="M197" s="9">
        <v>240</v>
      </c>
      <c r="N197" s="9">
        <v>240</v>
      </c>
      <c r="O197" s="9">
        <v>240</v>
      </c>
      <c r="P197" s="9">
        <v>240</v>
      </c>
      <c r="Q197" s="9">
        <v>240</v>
      </c>
      <c r="R197" s="9">
        <v>240</v>
      </c>
      <c r="S197" s="9">
        <v>240</v>
      </c>
      <c r="T197" s="9">
        <v>240</v>
      </c>
      <c r="U197" s="9">
        <v>240</v>
      </c>
      <c r="V197" s="9">
        <v>240</v>
      </c>
      <c r="W197" s="9">
        <f t="shared" si="10"/>
        <v>3840</v>
      </c>
      <c r="X197" s="107">
        <v>0.11</v>
      </c>
      <c r="Y197" s="11">
        <f>X197*W197</f>
        <v>422.4</v>
      </c>
    </row>
    <row r="198" spans="1:25" ht="22.5">
      <c r="A198" s="13" t="s">
        <v>133</v>
      </c>
      <c r="B198" s="14" t="s">
        <v>365</v>
      </c>
      <c r="C198" s="15" t="s">
        <v>169</v>
      </c>
      <c r="D198" s="16" t="s">
        <v>170</v>
      </c>
      <c r="E198" s="101">
        <v>700907988174696</v>
      </c>
      <c r="F198" s="17">
        <v>38020</v>
      </c>
      <c r="G198" s="16">
        <v>120</v>
      </c>
      <c r="H198" s="16">
        <v>120</v>
      </c>
      <c r="I198" s="16">
        <v>120</v>
      </c>
      <c r="J198" s="16">
        <v>120</v>
      </c>
      <c r="K198" s="16">
        <v>120</v>
      </c>
      <c r="L198" s="16">
        <v>120</v>
      </c>
      <c r="M198" s="16">
        <v>120</v>
      </c>
      <c r="N198" s="16">
        <v>120</v>
      </c>
      <c r="O198" s="16">
        <v>120</v>
      </c>
      <c r="P198" s="16">
        <v>120</v>
      </c>
      <c r="Q198" s="16">
        <v>120</v>
      </c>
      <c r="R198" s="16">
        <v>120</v>
      </c>
      <c r="S198" s="16">
        <v>120</v>
      </c>
      <c r="T198" s="16">
        <v>120</v>
      </c>
      <c r="U198" s="16">
        <v>120</v>
      </c>
      <c r="V198" s="16">
        <v>120</v>
      </c>
      <c r="W198" s="28">
        <f t="shared" si="10"/>
        <v>1920</v>
      </c>
      <c r="X198" s="108">
        <v>0.6</v>
      </c>
      <c r="Y198" s="18">
        <f>X198*W198</f>
        <v>1152</v>
      </c>
    </row>
    <row r="199" spans="1:25" ht="12" thickBot="1">
      <c r="A199" s="53" t="s">
        <v>404</v>
      </c>
      <c r="B199" s="54"/>
      <c r="C199" s="55"/>
      <c r="D199" s="54"/>
      <c r="E199" s="54"/>
      <c r="F199" s="54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6">
        <f>SUM(Y197:Y198)</f>
        <v>1574.4</v>
      </c>
    </row>
    <row r="200" spans="1:25" ht="33.75">
      <c r="A200" s="6" t="s">
        <v>150</v>
      </c>
      <c r="B200" s="7" t="s">
        <v>295</v>
      </c>
      <c r="C200" s="8" t="s">
        <v>171</v>
      </c>
      <c r="D200" s="9" t="s">
        <v>172</v>
      </c>
      <c r="E200" s="97">
        <v>700004541108202</v>
      </c>
      <c r="F200" s="10">
        <v>39268</v>
      </c>
      <c r="G200" s="9">
        <v>30</v>
      </c>
      <c r="H200" s="9">
        <v>30</v>
      </c>
      <c r="I200" s="9">
        <v>30</v>
      </c>
      <c r="J200" s="9">
        <v>30</v>
      </c>
      <c r="K200" s="9">
        <v>30</v>
      </c>
      <c r="L200" s="9">
        <v>30</v>
      </c>
      <c r="M200" s="9">
        <v>30</v>
      </c>
      <c r="N200" s="9">
        <v>30</v>
      </c>
      <c r="O200" s="9">
        <v>30</v>
      </c>
      <c r="P200" s="9">
        <v>30</v>
      </c>
      <c r="Q200" s="9">
        <v>30</v>
      </c>
      <c r="R200" s="9">
        <v>30</v>
      </c>
      <c r="S200" s="9">
        <v>30</v>
      </c>
      <c r="T200" s="9">
        <v>30</v>
      </c>
      <c r="U200" s="9">
        <v>30</v>
      </c>
      <c r="V200" s="9">
        <v>30</v>
      </c>
      <c r="W200" s="9">
        <f>G200+H200+I200+J200+K200+L200+M200+N200+O200+P200+Q200+R200+S200+T200+U200+V200</f>
        <v>480</v>
      </c>
      <c r="X200" s="107">
        <v>0.03</v>
      </c>
      <c r="Y200" s="11">
        <f t="shared" ref="Y200:Y205" si="12">X200*W200</f>
        <v>14.399999999999999</v>
      </c>
    </row>
    <row r="201" spans="1:25" ht="33.75">
      <c r="A201" s="13" t="s">
        <v>16</v>
      </c>
      <c r="B201" s="14" t="s">
        <v>335</v>
      </c>
      <c r="C201" s="15" t="s">
        <v>171</v>
      </c>
      <c r="D201" s="16" t="s">
        <v>172</v>
      </c>
      <c r="E201" s="101">
        <v>700004541108202</v>
      </c>
      <c r="F201" s="17">
        <v>39268</v>
      </c>
      <c r="G201" s="16">
        <v>15</v>
      </c>
      <c r="H201" s="16">
        <v>15</v>
      </c>
      <c r="I201" s="16">
        <v>15</v>
      </c>
      <c r="J201" s="16">
        <v>15</v>
      </c>
      <c r="K201" s="16">
        <v>15</v>
      </c>
      <c r="L201" s="16">
        <v>15</v>
      </c>
      <c r="M201" s="16">
        <v>15</v>
      </c>
      <c r="N201" s="16">
        <v>15</v>
      </c>
      <c r="O201" s="16">
        <v>15</v>
      </c>
      <c r="P201" s="16">
        <v>15</v>
      </c>
      <c r="Q201" s="16">
        <v>15</v>
      </c>
      <c r="R201" s="16">
        <v>15</v>
      </c>
      <c r="S201" s="16">
        <v>15</v>
      </c>
      <c r="T201" s="16">
        <v>15</v>
      </c>
      <c r="U201" s="16">
        <v>15</v>
      </c>
      <c r="V201" s="16">
        <v>15</v>
      </c>
      <c r="W201" s="16">
        <f t="shared" si="10"/>
        <v>240</v>
      </c>
      <c r="X201" s="108">
        <v>0.44</v>
      </c>
      <c r="Y201" s="18">
        <f t="shared" si="12"/>
        <v>105.6</v>
      </c>
    </row>
    <row r="202" spans="1:25" ht="33.75">
      <c r="A202" s="13" t="s">
        <v>23</v>
      </c>
      <c r="B202" s="14" t="s">
        <v>342</v>
      </c>
      <c r="C202" s="15" t="s">
        <v>171</v>
      </c>
      <c r="D202" s="16" t="s">
        <v>172</v>
      </c>
      <c r="E202" s="101">
        <v>700004541108202</v>
      </c>
      <c r="F202" s="17">
        <v>39268</v>
      </c>
      <c r="G202" s="16">
        <v>30</v>
      </c>
      <c r="H202" s="16">
        <v>30</v>
      </c>
      <c r="I202" s="16">
        <v>30</v>
      </c>
      <c r="J202" s="16">
        <v>30</v>
      </c>
      <c r="K202" s="16">
        <v>30</v>
      </c>
      <c r="L202" s="16">
        <v>30</v>
      </c>
      <c r="M202" s="16">
        <v>30</v>
      </c>
      <c r="N202" s="16">
        <v>30</v>
      </c>
      <c r="O202" s="16">
        <v>30</v>
      </c>
      <c r="P202" s="16">
        <v>30</v>
      </c>
      <c r="Q202" s="16">
        <v>30</v>
      </c>
      <c r="R202" s="16">
        <v>30</v>
      </c>
      <c r="S202" s="16">
        <v>30</v>
      </c>
      <c r="T202" s="16">
        <v>30</v>
      </c>
      <c r="U202" s="16">
        <v>30</v>
      </c>
      <c r="V202" s="16">
        <v>30</v>
      </c>
      <c r="W202" s="16">
        <f t="shared" si="10"/>
        <v>480</v>
      </c>
      <c r="X202" s="108">
        <v>2.39</v>
      </c>
      <c r="Y202" s="18">
        <f t="shared" si="12"/>
        <v>1147.2</v>
      </c>
    </row>
    <row r="203" spans="1:25" ht="33.75">
      <c r="A203" s="13" t="s">
        <v>102</v>
      </c>
      <c r="B203" s="14" t="s">
        <v>313</v>
      </c>
      <c r="C203" s="15" t="s">
        <v>171</v>
      </c>
      <c r="D203" s="16"/>
      <c r="E203" s="101"/>
      <c r="F203" s="17"/>
      <c r="G203" s="16">
        <v>30</v>
      </c>
      <c r="H203" s="16">
        <v>30</v>
      </c>
      <c r="I203" s="16">
        <v>30</v>
      </c>
      <c r="J203" s="16">
        <v>30</v>
      </c>
      <c r="K203" s="16">
        <v>30</v>
      </c>
      <c r="L203" s="16">
        <v>30</v>
      </c>
      <c r="M203" s="16">
        <v>30</v>
      </c>
      <c r="N203" s="16">
        <v>30</v>
      </c>
      <c r="O203" s="16">
        <v>30</v>
      </c>
      <c r="P203" s="16">
        <v>30</v>
      </c>
      <c r="Q203" s="16">
        <v>30</v>
      </c>
      <c r="R203" s="16">
        <v>30</v>
      </c>
      <c r="S203" s="16">
        <v>30</v>
      </c>
      <c r="T203" s="16">
        <v>30</v>
      </c>
      <c r="U203" s="16">
        <v>30</v>
      </c>
      <c r="V203" s="16">
        <v>30</v>
      </c>
      <c r="W203" s="16">
        <f t="shared" si="10"/>
        <v>480</v>
      </c>
      <c r="X203" s="108">
        <v>6.4119999999999996E-2</v>
      </c>
      <c r="Y203" s="18">
        <f t="shared" si="12"/>
        <v>30.7776</v>
      </c>
    </row>
    <row r="204" spans="1:25" ht="33.75">
      <c r="A204" s="13" t="s">
        <v>110</v>
      </c>
      <c r="B204" s="14">
        <v>116010006</v>
      </c>
      <c r="C204" s="15" t="s">
        <v>171</v>
      </c>
      <c r="D204" s="16" t="s">
        <v>172</v>
      </c>
      <c r="E204" s="101">
        <v>700004541108202</v>
      </c>
      <c r="F204" s="17">
        <v>39268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f t="shared" si="10"/>
        <v>0</v>
      </c>
      <c r="X204" s="108">
        <v>1.25</v>
      </c>
      <c r="Y204" s="18">
        <f t="shared" si="12"/>
        <v>0</v>
      </c>
    </row>
    <row r="205" spans="1:25" ht="33.75">
      <c r="A205" s="13" t="s">
        <v>141</v>
      </c>
      <c r="B205" s="14">
        <v>116010036</v>
      </c>
      <c r="C205" s="15" t="s">
        <v>171</v>
      </c>
      <c r="D205" s="16" t="s">
        <v>172</v>
      </c>
      <c r="E205" s="101">
        <v>700004541108202</v>
      </c>
      <c r="F205" s="17">
        <v>39268</v>
      </c>
      <c r="G205" s="16">
        <v>60</v>
      </c>
      <c r="H205" s="16">
        <v>60</v>
      </c>
      <c r="I205" s="16">
        <v>60</v>
      </c>
      <c r="J205" s="16">
        <v>60</v>
      </c>
      <c r="K205" s="16">
        <v>60</v>
      </c>
      <c r="L205" s="16">
        <v>60</v>
      </c>
      <c r="M205" s="16">
        <v>60</v>
      </c>
      <c r="N205" s="16">
        <v>60</v>
      </c>
      <c r="O205" s="16">
        <v>60</v>
      </c>
      <c r="P205" s="16">
        <v>60</v>
      </c>
      <c r="Q205" s="16">
        <v>60</v>
      </c>
      <c r="R205" s="16">
        <v>60</v>
      </c>
      <c r="S205" s="16">
        <v>60</v>
      </c>
      <c r="T205" s="16">
        <v>60</v>
      </c>
      <c r="U205" s="16">
        <v>60</v>
      </c>
      <c r="V205" s="16">
        <v>60</v>
      </c>
      <c r="W205" s="16">
        <f t="shared" si="10"/>
        <v>960</v>
      </c>
      <c r="X205" s="108">
        <v>3.4577</v>
      </c>
      <c r="Y205" s="18">
        <f t="shared" si="12"/>
        <v>3319.3919999999998</v>
      </c>
    </row>
    <row r="206" spans="1:25" ht="12" thickBot="1">
      <c r="A206" s="19" t="s">
        <v>404</v>
      </c>
      <c r="B206" s="20"/>
      <c r="C206" s="21"/>
      <c r="D206" s="20"/>
      <c r="E206" s="20"/>
      <c r="F206" s="20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2">
        <f>SUM(Y200:Y205)</f>
        <v>4617.3696</v>
      </c>
    </row>
    <row r="207" spans="1:25" ht="33.75">
      <c r="A207" s="46" t="s">
        <v>27</v>
      </c>
      <c r="B207" s="7">
        <v>41080208</v>
      </c>
      <c r="C207" s="8" t="s">
        <v>173</v>
      </c>
      <c r="D207" s="36" t="s">
        <v>174</v>
      </c>
      <c r="E207" s="97">
        <v>702106870927170</v>
      </c>
      <c r="F207" s="10">
        <v>41764</v>
      </c>
      <c r="G207" s="9">
        <v>1</v>
      </c>
      <c r="H207" s="9">
        <v>1</v>
      </c>
      <c r="I207" s="9">
        <v>1</v>
      </c>
      <c r="J207" s="9">
        <v>1</v>
      </c>
      <c r="K207" s="9">
        <v>1</v>
      </c>
      <c r="L207" s="9">
        <v>1</v>
      </c>
      <c r="M207" s="9">
        <v>1</v>
      </c>
      <c r="N207" s="9">
        <v>1</v>
      </c>
      <c r="O207" s="9">
        <v>1</v>
      </c>
      <c r="P207" s="9">
        <v>1</v>
      </c>
      <c r="Q207" s="9">
        <v>1</v>
      </c>
      <c r="R207" s="9">
        <v>1</v>
      </c>
      <c r="S207" s="9">
        <v>1</v>
      </c>
      <c r="T207" s="9">
        <v>1</v>
      </c>
      <c r="U207" s="9">
        <v>1</v>
      </c>
      <c r="V207" s="9">
        <v>1</v>
      </c>
      <c r="W207" s="9">
        <f t="shared" si="10"/>
        <v>16</v>
      </c>
      <c r="X207" s="107">
        <v>813</v>
      </c>
      <c r="Y207" s="11">
        <f>X207*W207</f>
        <v>13008</v>
      </c>
    </row>
    <row r="208" spans="1:25" ht="33.75">
      <c r="A208" s="13" t="s">
        <v>72</v>
      </c>
      <c r="B208" s="14">
        <v>116010002</v>
      </c>
      <c r="C208" s="78" t="s">
        <v>173</v>
      </c>
      <c r="D208" s="16" t="s">
        <v>174</v>
      </c>
      <c r="E208" s="101">
        <v>702106870927170</v>
      </c>
      <c r="F208" s="17">
        <v>41764</v>
      </c>
      <c r="G208" s="79">
        <v>5</v>
      </c>
      <c r="H208" s="79">
        <v>5</v>
      </c>
      <c r="I208" s="79">
        <v>5</v>
      </c>
      <c r="J208" s="79">
        <v>5</v>
      </c>
      <c r="K208" s="79">
        <v>5</v>
      </c>
      <c r="L208" s="79">
        <v>5</v>
      </c>
      <c r="M208" s="79">
        <v>5</v>
      </c>
      <c r="N208" s="79">
        <v>5</v>
      </c>
      <c r="O208" s="79">
        <v>5</v>
      </c>
      <c r="P208" s="79">
        <v>5</v>
      </c>
      <c r="Q208" s="79">
        <v>5</v>
      </c>
      <c r="R208" s="79">
        <v>5</v>
      </c>
      <c r="S208" s="79">
        <v>5</v>
      </c>
      <c r="T208" s="79">
        <v>5</v>
      </c>
      <c r="U208" s="79">
        <v>5</v>
      </c>
      <c r="V208" s="79">
        <v>5</v>
      </c>
      <c r="W208" s="16">
        <f t="shared" si="10"/>
        <v>80</v>
      </c>
      <c r="X208" s="108">
        <v>33.72</v>
      </c>
      <c r="Y208" s="18">
        <f>X208*W208</f>
        <v>2697.6</v>
      </c>
    </row>
    <row r="209" spans="1:25" ht="33.75">
      <c r="A209" s="13" t="s">
        <v>113</v>
      </c>
      <c r="B209" s="14">
        <v>41080206</v>
      </c>
      <c r="C209" s="15" t="s">
        <v>173</v>
      </c>
      <c r="D209" s="31" t="s">
        <v>174</v>
      </c>
      <c r="E209" s="101">
        <v>702106870927170</v>
      </c>
      <c r="F209" s="17">
        <v>41764</v>
      </c>
      <c r="G209" s="16">
        <v>1</v>
      </c>
      <c r="H209" s="16">
        <v>1</v>
      </c>
      <c r="I209" s="16">
        <v>1</v>
      </c>
      <c r="J209" s="16">
        <v>1</v>
      </c>
      <c r="K209" s="16">
        <v>1</v>
      </c>
      <c r="L209" s="16">
        <v>1</v>
      </c>
      <c r="M209" s="16">
        <v>1</v>
      </c>
      <c r="N209" s="16">
        <v>1</v>
      </c>
      <c r="O209" s="16">
        <v>1</v>
      </c>
      <c r="P209" s="16">
        <v>1</v>
      </c>
      <c r="Q209" s="16">
        <v>1</v>
      </c>
      <c r="R209" s="16">
        <v>1</v>
      </c>
      <c r="S209" s="16">
        <v>1</v>
      </c>
      <c r="T209" s="16">
        <v>1</v>
      </c>
      <c r="U209" s="16">
        <v>1</v>
      </c>
      <c r="V209" s="16">
        <v>1</v>
      </c>
      <c r="W209" s="16">
        <f t="shared" si="10"/>
        <v>16</v>
      </c>
      <c r="X209" s="108">
        <v>158</v>
      </c>
      <c r="Y209" s="18">
        <f>X209*W209</f>
        <v>2528</v>
      </c>
    </row>
    <row r="210" spans="1:25" ht="12.75" customHeight="1">
      <c r="A210" s="13" t="s">
        <v>123</v>
      </c>
      <c r="B210" s="14" t="s">
        <v>315</v>
      </c>
      <c r="C210" s="15" t="s">
        <v>173</v>
      </c>
      <c r="D210" s="16" t="s">
        <v>175</v>
      </c>
      <c r="E210" s="101">
        <v>702106870927170</v>
      </c>
      <c r="F210" s="17">
        <v>38996</v>
      </c>
      <c r="G210" s="16">
        <v>60</v>
      </c>
      <c r="H210" s="16">
        <v>60</v>
      </c>
      <c r="I210" s="16">
        <v>60</v>
      </c>
      <c r="J210" s="16">
        <v>60</v>
      </c>
      <c r="K210" s="16">
        <v>60</v>
      </c>
      <c r="L210" s="16">
        <v>60</v>
      </c>
      <c r="M210" s="16">
        <v>60</v>
      </c>
      <c r="N210" s="16">
        <v>60</v>
      </c>
      <c r="O210" s="16">
        <v>60</v>
      </c>
      <c r="P210" s="16">
        <v>60</v>
      </c>
      <c r="Q210" s="16">
        <v>60</v>
      </c>
      <c r="R210" s="16">
        <v>60</v>
      </c>
      <c r="S210" s="16">
        <v>60</v>
      </c>
      <c r="T210" s="16">
        <v>60</v>
      </c>
      <c r="U210" s="16">
        <v>60</v>
      </c>
      <c r="V210" s="16">
        <v>60</v>
      </c>
      <c r="W210" s="16">
        <f t="shared" si="10"/>
        <v>960</v>
      </c>
      <c r="X210" s="108">
        <v>0.2787</v>
      </c>
      <c r="Y210" s="18">
        <f>X210*W210</f>
        <v>267.55200000000002</v>
      </c>
    </row>
    <row r="211" spans="1:25" ht="25.5" customHeight="1">
      <c r="A211" s="13" t="s">
        <v>129</v>
      </c>
      <c r="B211" s="14" t="s">
        <v>228</v>
      </c>
      <c r="C211" s="15" t="s">
        <v>173</v>
      </c>
      <c r="D211" s="16" t="s">
        <v>174</v>
      </c>
      <c r="E211" s="101">
        <v>702106870927170</v>
      </c>
      <c r="F211" s="17">
        <v>41764</v>
      </c>
      <c r="G211" s="16">
        <v>200</v>
      </c>
      <c r="H211" s="16">
        <v>200</v>
      </c>
      <c r="I211" s="16">
        <v>200</v>
      </c>
      <c r="J211" s="16">
        <v>200</v>
      </c>
      <c r="K211" s="16">
        <v>200</v>
      </c>
      <c r="L211" s="16">
        <v>200</v>
      </c>
      <c r="M211" s="16">
        <v>200</v>
      </c>
      <c r="N211" s="16">
        <v>200</v>
      </c>
      <c r="O211" s="16">
        <v>200</v>
      </c>
      <c r="P211" s="16">
        <v>200</v>
      </c>
      <c r="Q211" s="16">
        <v>200</v>
      </c>
      <c r="R211" s="16">
        <v>200</v>
      </c>
      <c r="S211" s="16">
        <v>200</v>
      </c>
      <c r="T211" s="16">
        <v>200</v>
      </c>
      <c r="U211" s="16">
        <v>200</v>
      </c>
      <c r="V211" s="16">
        <v>200</v>
      </c>
      <c r="W211" s="16">
        <f t="shared" si="10"/>
        <v>3200</v>
      </c>
      <c r="X211" s="108">
        <v>0.49107220000000001</v>
      </c>
      <c r="Y211" s="18">
        <f>X211*W211</f>
        <v>1571.4310399999999</v>
      </c>
    </row>
    <row r="212" spans="1:25" ht="12" thickBot="1">
      <c r="A212" s="19" t="s">
        <v>404</v>
      </c>
      <c r="B212" s="20"/>
      <c r="C212" s="21"/>
      <c r="D212" s="20"/>
      <c r="E212" s="20"/>
      <c r="F212" s="20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2">
        <f>SUM(Y207:Y211)</f>
        <v>20072.583039999998</v>
      </c>
    </row>
    <row r="213" spans="1:25" ht="12.75" customHeight="1">
      <c r="A213" s="46" t="s">
        <v>27</v>
      </c>
      <c r="B213" s="7">
        <v>41080208</v>
      </c>
      <c r="C213" s="8" t="s">
        <v>176</v>
      </c>
      <c r="D213" s="36" t="s">
        <v>146</v>
      </c>
      <c r="E213" s="97">
        <v>700404933927341</v>
      </c>
      <c r="F213" s="10">
        <v>41206</v>
      </c>
      <c r="G213" s="9">
        <v>1</v>
      </c>
      <c r="H213" s="9">
        <v>1</v>
      </c>
      <c r="I213" s="9">
        <v>1</v>
      </c>
      <c r="J213" s="9">
        <v>1</v>
      </c>
      <c r="K213" s="9">
        <v>1</v>
      </c>
      <c r="L213" s="9">
        <v>1</v>
      </c>
      <c r="M213" s="9">
        <v>1</v>
      </c>
      <c r="N213" s="9">
        <v>1</v>
      </c>
      <c r="O213" s="9">
        <v>1</v>
      </c>
      <c r="P213" s="9">
        <v>1</v>
      </c>
      <c r="Q213" s="9">
        <v>1</v>
      </c>
      <c r="R213" s="9">
        <v>1</v>
      </c>
      <c r="S213" s="9">
        <v>1</v>
      </c>
      <c r="T213" s="9">
        <v>1</v>
      </c>
      <c r="U213" s="9">
        <v>1</v>
      </c>
      <c r="V213" s="9">
        <v>1</v>
      </c>
      <c r="W213" s="9">
        <f t="shared" si="10"/>
        <v>16</v>
      </c>
      <c r="X213" s="107">
        <v>813</v>
      </c>
      <c r="Y213" s="11">
        <f t="shared" ref="Y213:Y218" si="13">X213*W213</f>
        <v>13008</v>
      </c>
    </row>
    <row r="214" spans="1:25" ht="25.5" customHeight="1">
      <c r="A214" s="47" t="s">
        <v>74</v>
      </c>
      <c r="B214" s="14">
        <v>116010001</v>
      </c>
      <c r="C214" s="30" t="s">
        <v>176</v>
      </c>
      <c r="D214" s="16" t="s">
        <v>177</v>
      </c>
      <c r="E214" s="101">
        <v>700404933927341</v>
      </c>
      <c r="F214" s="17">
        <v>38961</v>
      </c>
      <c r="G214" s="16">
        <v>7</v>
      </c>
      <c r="H214" s="16">
        <v>7</v>
      </c>
      <c r="I214" s="16">
        <v>7</v>
      </c>
      <c r="J214" s="16">
        <v>7</v>
      </c>
      <c r="K214" s="16">
        <v>7</v>
      </c>
      <c r="L214" s="16">
        <v>7</v>
      </c>
      <c r="M214" s="16">
        <v>7</v>
      </c>
      <c r="N214" s="16">
        <v>7</v>
      </c>
      <c r="O214" s="16">
        <v>7</v>
      </c>
      <c r="P214" s="16">
        <v>7</v>
      </c>
      <c r="Q214" s="16">
        <v>7</v>
      </c>
      <c r="R214" s="16">
        <v>7</v>
      </c>
      <c r="S214" s="16">
        <v>7</v>
      </c>
      <c r="T214" s="16">
        <v>7</v>
      </c>
      <c r="U214" s="16">
        <v>7</v>
      </c>
      <c r="V214" s="16">
        <v>7</v>
      </c>
      <c r="W214" s="28">
        <f t="shared" si="10"/>
        <v>112</v>
      </c>
      <c r="X214" s="108">
        <v>96.26</v>
      </c>
      <c r="Y214" s="18">
        <f t="shared" si="13"/>
        <v>10781.12</v>
      </c>
    </row>
    <row r="215" spans="1:25" ht="12.75" customHeight="1">
      <c r="A215" s="47" t="s">
        <v>101</v>
      </c>
      <c r="B215" s="14">
        <v>41080183</v>
      </c>
      <c r="C215" s="15" t="s">
        <v>176</v>
      </c>
      <c r="D215" s="16" t="s">
        <v>177</v>
      </c>
      <c r="E215" s="101">
        <v>700404933927341</v>
      </c>
      <c r="F215" s="17">
        <v>38961</v>
      </c>
      <c r="G215" s="16">
        <v>0</v>
      </c>
      <c r="H215" s="16">
        <v>0</v>
      </c>
      <c r="I215" s="16">
        <v>0</v>
      </c>
      <c r="J215" s="16">
        <v>1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28">
        <f t="shared" si="10"/>
        <v>1</v>
      </c>
      <c r="X215" s="108">
        <v>2739</v>
      </c>
      <c r="Y215" s="18">
        <f t="shared" si="13"/>
        <v>2739</v>
      </c>
    </row>
    <row r="216" spans="1:25" ht="12.75" customHeight="1">
      <c r="A216" s="13" t="s">
        <v>113</v>
      </c>
      <c r="B216" s="14">
        <v>41080206</v>
      </c>
      <c r="C216" s="15" t="s">
        <v>176</v>
      </c>
      <c r="D216" s="31" t="s">
        <v>146</v>
      </c>
      <c r="E216" s="101">
        <v>700404933927341</v>
      </c>
      <c r="F216" s="17">
        <v>41206</v>
      </c>
      <c r="G216" s="16">
        <v>1</v>
      </c>
      <c r="H216" s="16">
        <v>1</v>
      </c>
      <c r="I216" s="16">
        <v>1</v>
      </c>
      <c r="J216" s="16">
        <v>1</v>
      </c>
      <c r="K216" s="16">
        <v>1</v>
      </c>
      <c r="L216" s="16">
        <v>1</v>
      </c>
      <c r="M216" s="16">
        <v>1</v>
      </c>
      <c r="N216" s="16">
        <v>1</v>
      </c>
      <c r="O216" s="16">
        <v>1</v>
      </c>
      <c r="P216" s="16">
        <v>1</v>
      </c>
      <c r="Q216" s="16">
        <v>1</v>
      </c>
      <c r="R216" s="16">
        <v>1</v>
      </c>
      <c r="S216" s="16">
        <v>1</v>
      </c>
      <c r="T216" s="16">
        <v>1</v>
      </c>
      <c r="U216" s="16">
        <v>1</v>
      </c>
      <c r="V216" s="16">
        <v>1</v>
      </c>
      <c r="W216" s="28">
        <f t="shared" si="10"/>
        <v>16</v>
      </c>
      <c r="X216" s="108">
        <v>158</v>
      </c>
      <c r="Y216" s="18">
        <f t="shared" si="13"/>
        <v>2528</v>
      </c>
    </row>
    <row r="217" spans="1:25" ht="25.5" customHeight="1">
      <c r="A217" s="47" t="s">
        <v>122</v>
      </c>
      <c r="B217" s="14">
        <v>41080205</v>
      </c>
      <c r="C217" s="15" t="s">
        <v>176</v>
      </c>
      <c r="D217" s="16" t="s">
        <v>177</v>
      </c>
      <c r="E217" s="101">
        <v>700404933927341</v>
      </c>
      <c r="F217" s="17">
        <v>38961</v>
      </c>
      <c r="G217" s="16">
        <v>1</v>
      </c>
      <c r="H217" s="16">
        <v>1</v>
      </c>
      <c r="I217" s="16">
        <v>1</v>
      </c>
      <c r="J217" s="16">
        <v>1</v>
      </c>
      <c r="K217" s="16">
        <v>1</v>
      </c>
      <c r="L217" s="16">
        <v>1</v>
      </c>
      <c r="M217" s="16">
        <v>1</v>
      </c>
      <c r="N217" s="16">
        <v>1</v>
      </c>
      <c r="O217" s="16">
        <v>1</v>
      </c>
      <c r="P217" s="16">
        <v>1</v>
      </c>
      <c r="Q217" s="16">
        <v>1</v>
      </c>
      <c r="R217" s="16">
        <v>1</v>
      </c>
      <c r="S217" s="16">
        <v>1</v>
      </c>
      <c r="T217" s="16">
        <v>1</v>
      </c>
      <c r="U217" s="16">
        <v>1</v>
      </c>
      <c r="V217" s="16">
        <v>1</v>
      </c>
      <c r="W217" s="28">
        <f t="shared" si="10"/>
        <v>16</v>
      </c>
      <c r="X217" s="108">
        <v>1679</v>
      </c>
      <c r="Y217" s="18">
        <f t="shared" si="13"/>
        <v>26864</v>
      </c>
    </row>
    <row r="218" spans="1:25" ht="12.75" customHeight="1">
      <c r="A218" s="47" t="s">
        <v>129</v>
      </c>
      <c r="B218" s="14" t="s">
        <v>228</v>
      </c>
      <c r="C218" s="15" t="s">
        <v>176</v>
      </c>
      <c r="D218" s="16" t="s">
        <v>177</v>
      </c>
      <c r="E218" s="101">
        <v>700404933927341</v>
      </c>
      <c r="F218" s="17">
        <v>38961</v>
      </c>
      <c r="G218" s="16">
        <v>200</v>
      </c>
      <c r="H218" s="16">
        <v>200</v>
      </c>
      <c r="I218" s="16">
        <v>200</v>
      </c>
      <c r="J218" s="16">
        <v>200</v>
      </c>
      <c r="K218" s="16">
        <v>200</v>
      </c>
      <c r="L218" s="16">
        <v>200</v>
      </c>
      <c r="M218" s="16">
        <v>200</v>
      </c>
      <c r="N218" s="16">
        <v>200</v>
      </c>
      <c r="O218" s="16">
        <v>200</v>
      </c>
      <c r="P218" s="16">
        <v>200</v>
      </c>
      <c r="Q218" s="16">
        <v>200</v>
      </c>
      <c r="R218" s="16">
        <v>200</v>
      </c>
      <c r="S218" s="16">
        <v>200</v>
      </c>
      <c r="T218" s="16">
        <v>200</v>
      </c>
      <c r="U218" s="16">
        <v>200</v>
      </c>
      <c r="V218" s="16">
        <v>200</v>
      </c>
      <c r="W218" s="28">
        <f t="shared" si="10"/>
        <v>3200</v>
      </c>
      <c r="X218" s="108">
        <v>0.49107220000000001</v>
      </c>
      <c r="Y218" s="18">
        <f t="shared" si="13"/>
        <v>1571.4310399999999</v>
      </c>
    </row>
    <row r="219" spans="1:25" ht="12" thickBot="1">
      <c r="A219" s="53" t="s">
        <v>404</v>
      </c>
      <c r="B219" s="54"/>
      <c r="C219" s="55"/>
      <c r="D219" s="54"/>
      <c r="E219" s="54"/>
      <c r="F219" s="54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6">
        <f>SUM(Y213:Y218)</f>
        <v>57491.551040000006</v>
      </c>
    </row>
    <row r="220" spans="1:25" ht="33.75">
      <c r="A220" s="6" t="s">
        <v>78</v>
      </c>
      <c r="B220" s="7">
        <v>116010022</v>
      </c>
      <c r="C220" s="8" t="s">
        <v>178</v>
      </c>
      <c r="D220" s="9" t="s">
        <v>179</v>
      </c>
      <c r="E220" s="97">
        <v>709003805257811</v>
      </c>
      <c r="F220" s="10">
        <v>42513</v>
      </c>
      <c r="G220" s="9">
        <v>4</v>
      </c>
      <c r="H220" s="9">
        <v>4</v>
      </c>
      <c r="I220" s="9">
        <v>4</v>
      </c>
      <c r="J220" s="9">
        <v>4</v>
      </c>
      <c r="K220" s="9">
        <v>4</v>
      </c>
      <c r="L220" s="9">
        <v>4</v>
      </c>
      <c r="M220" s="9">
        <v>4</v>
      </c>
      <c r="N220" s="9">
        <v>4</v>
      </c>
      <c r="O220" s="9">
        <v>4</v>
      </c>
      <c r="P220" s="9">
        <v>4</v>
      </c>
      <c r="Q220" s="9">
        <v>4</v>
      </c>
      <c r="R220" s="9">
        <v>4</v>
      </c>
      <c r="S220" s="9">
        <v>4</v>
      </c>
      <c r="T220" s="9">
        <v>4</v>
      </c>
      <c r="U220" s="9">
        <v>4</v>
      </c>
      <c r="V220" s="9">
        <v>4</v>
      </c>
      <c r="W220" s="9">
        <f t="shared" si="10"/>
        <v>64</v>
      </c>
      <c r="X220" s="107">
        <v>23.84</v>
      </c>
      <c r="Y220" s="11">
        <f>X220*W220</f>
        <v>1525.76</v>
      </c>
    </row>
    <row r="221" spans="1:25" ht="22.5">
      <c r="A221" s="13" t="s">
        <v>408</v>
      </c>
      <c r="B221" s="14" t="s">
        <v>307</v>
      </c>
      <c r="C221" s="15" t="s">
        <v>178</v>
      </c>
      <c r="D221" s="16"/>
      <c r="E221" s="101"/>
      <c r="F221" s="17"/>
      <c r="G221" s="16">
        <v>3</v>
      </c>
      <c r="H221" s="16">
        <v>3</v>
      </c>
      <c r="I221" s="16">
        <v>3</v>
      </c>
      <c r="J221" s="16">
        <v>3</v>
      </c>
      <c r="K221" s="16">
        <v>3</v>
      </c>
      <c r="L221" s="16">
        <v>3</v>
      </c>
      <c r="M221" s="16">
        <v>3</v>
      </c>
      <c r="N221" s="16">
        <v>3</v>
      </c>
      <c r="O221" s="16">
        <v>3</v>
      </c>
      <c r="P221" s="16">
        <v>3</v>
      </c>
      <c r="Q221" s="16">
        <v>3</v>
      </c>
      <c r="R221" s="16">
        <v>3</v>
      </c>
      <c r="S221" s="16">
        <v>3</v>
      </c>
      <c r="T221" s="16">
        <v>3</v>
      </c>
      <c r="U221" s="16">
        <v>3</v>
      </c>
      <c r="V221" s="16">
        <v>3</v>
      </c>
      <c r="W221" s="16">
        <f t="shared" si="10"/>
        <v>48</v>
      </c>
      <c r="X221" s="108">
        <v>67.09</v>
      </c>
      <c r="Y221" s="18">
        <f>X221*W221</f>
        <v>3220.32</v>
      </c>
    </row>
    <row r="222" spans="1:25" ht="22.5">
      <c r="A222" s="13" t="s">
        <v>83</v>
      </c>
      <c r="B222" s="14" t="s">
        <v>310</v>
      </c>
      <c r="C222" s="15" t="s">
        <v>178</v>
      </c>
      <c r="D222" s="16"/>
      <c r="E222" s="101"/>
      <c r="F222" s="17"/>
      <c r="G222" s="16">
        <v>90</v>
      </c>
      <c r="H222" s="16">
        <v>90</v>
      </c>
      <c r="I222" s="16">
        <v>90</v>
      </c>
      <c r="J222" s="16">
        <v>90</v>
      </c>
      <c r="K222" s="16">
        <v>90</v>
      </c>
      <c r="L222" s="16">
        <v>90</v>
      </c>
      <c r="M222" s="16">
        <v>90</v>
      </c>
      <c r="N222" s="16">
        <v>90</v>
      </c>
      <c r="O222" s="16">
        <v>90</v>
      </c>
      <c r="P222" s="16">
        <v>90</v>
      </c>
      <c r="Q222" s="16">
        <v>90</v>
      </c>
      <c r="R222" s="16">
        <v>90</v>
      </c>
      <c r="S222" s="16">
        <v>90</v>
      </c>
      <c r="T222" s="16">
        <v>90</v>
      </c>
      <c r="U222" s="16">
        <v>90</v>
      </c>
      <c r="V222" s="16">
        <v>90</v>
      </c>
      <c r="W222" s="16">
        <f t="shared" si="10"/>
        <v>1440</v>
      </c>
      <c r="X222" s="108">
        <v>5.04E-2</v>
      </c>
      <c r="Y222" s="18">
        <f>X222*W222</f>
        <v>72.575999999999993</v>
      </c>
    </row>
    <row r="223" spans="1:25" ht="22.5">
      <c r="A223" s="47" t="s">
        <v>129</v>
      </c>
      <c r="B223" s="14" t="s">
        <v>317</v>
      </c>
      <c r="C223" s="15" t="s">
        <v>178</v>
      </c>
      <c r="D223" s="16"/>
      <c r="E223" s="101"/>
      <c r="F223" s="17"/>
      <c r="G223" s="16">
        <v>100</v>
      </c>
      <c r="H223" s="16">
        <v>100</v>
      </c>
      <c r="I223" s="16">
        <v>100</v>
      </c>
      <c r="J223" s="16">
        <v>100</v>
      </c>
      <c r="K223" s="16">
        <v>100</v>
      </c>
      <c r="L223" s="16">
        <v>100</v>
      </c>
      <c r="M223" s="16">
        <v>100</v>
      </c>
      <c r="N223" s="16">
        <v>100</v>
      </c>
      <c r="O223" s="16">
        <v>100</v>
      </c>
      <c r="P223" s="16">
        <v>100</v>
      </c>
      <c r="Q223" s="16">
        <v>100</v>
      </c>
      <c r="R223" s="16">
        <v>100</v>
      </c>
      <c r="S223" s="16">
        <v>100</v>
      </c>
      <c r="T223" s="16">
        <v>100</v>
      </c>
      <c r="U223" s="16">
        <v>100</v>
      </c>
      <c r="V223" s="16">
        <v>100</v>
      </c>
      <c r="W223" s="16">
        <f t="shared" si="10"/>
        <v>1600</v>
      </c>
      <c r="X223" s="108">
        <v>0.49109999999999998</v>
      </c>
      <c r="Y223" s="18">
        <f>X223*W223</f>
        <v>785.76</v>
      </c>
    </row>
    <row r="224" spans="1:25" ht="12" thickBot="1">
      <c r="A224" s="19" t="s">
        <v>404</v>
      </c>
      <c r="B224" s="20"/>
      <c r="C224" s="21"/>
      <c r="D224" s="20"/>
      <c r="E224" s="20"/>
      <c r="F224" s="20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2">
        <f>SUM(Y220:Y223)</f>
        <v>5604.4160000000002</v>
      </c>
    </row>
    <row r="225" spans="1:25" ht="33.75">
      <c r="A225" s="6" t="s">
        <v>53</v>
      </c>
      <c r="B225" s="7">
        <v>117040017</v>
      </c>
      <c r="C225" s="8" t="s">
        <v>180</v>
      </c>
      <c r="D225" s="9" t="s">
        <v>181</v>
      </c>
      <c r="E225" s="97">
        <v>705005821123858</v>
      </c>
      <c r="F225" s="68"/>
      <c r="G225" s="9">
        <v>45</v>
      </c>
      <c r="H225" s="9">
        <v>45</v>
      </c>
      <c r="I225" s="9">
        <v>45</v>
      </c>
      <c r="J225" s="9">
        <v>45</v>
      </c>
      <c r="K225" s="9">
        <v>45</v>
      </c>
      <c r="L225" s="9">
        <v>45</v>
      </c>
      <c r="M225" s="9">
        <v>45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f t="shared" si="10"/>
        <v>315</v>
      </c>
      <c r="X225" s="107">
        <v>165.89</v>
      </c>
      <c r="Y225" s="11">
        <f>X225*W225</f>
        <v>52255.35</v>
      </c>
    </row>
    <row r="226" spans="1:25" ht="12" thickBot="1">
      <c r="A226" s="19" t="s">
        <v>404</v>
      </c>
      <c r="B226" s="20"/>
      <c r="C226" s="21"/>
      <c r="D226" s="20"/>
      <c r="E226" s="20"/>
      <c r="F226" s="20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45">
        <f>SUM(Y225)</f>
        <v>52255.35</v>
      </c>
    </row>
    <row r="227" spans="1:25" ht="45">
      <c r="A227" s="80" t="s">
        <v>328</v>
      </c>
      <c r="B227" s="7" t="s">
        <v>327</v>
      </c>
      <c r="C227" s="50" t="s">
        <v>182</v>
      </c>
      <c r="D227" s="36" t="s">
        <v>183</v>
      </c>
      <c r="E227" s="97">
        <v>703409048278800</v>
      </c>
      <c r="F227" s="10">
        <v>39909</v>
      </c>
      <c r="G227" s="36">
        <v>90</v>
      </c>
      <c r="H227" s="36">
        <v>90</v>
      </c>
      <c r="I227" s="36">
        <v>90</v>
      </c>
      <c r="J227" s="36">
        <v>90</v>
      </c>
      <c r="K227" s="36">
        <v>90</v>
      </c>
      <c r="L227" s="36">
        <v>90</v>
      </c>
      <c r="M227" s="36">
        <v>90</v>
      </c>
      <c r="N227" s="36">
        <v>90</v>
      </c>
      <c r="O227" s="36">
        <v>90</v>
      </c>
      <c r="P227" s="36">
        <v>90</v>
      </c>
      <c r="Q227" s="36">
        <v>90</v>
      </c>
      <c r="R227" s="36">
        <v>90</v>
      </c>
      <c r="S227" s="36">
        <v>90</v>
      </c>
      <c r="T227" s="36">
        <v>90</v>
      </c>
      <c r="U227" s="36">
        <v>90</v>
      </c>
      <c r="V227" s="36">
        <v>90</v>
      </c>
      <c r="W227" s="9">
        <f t="shared" si="10"/>
        <v>1440</v>
      </c>
      <c r="X227" s="107">
        <v>0.28000000000000003</v>
      </c>
      <c r="Y227" s="11">
        <f>X227*W227</f>
        <v>403.20000000000005</v>
      </c>
    </row>
    <row r="228" spans="1:25" ht="22.5">
      <c r="A228" s="13" t="s">
        <v>74</v>
      </c>
      <c r="B228" s="14" t="s">
        <v>308</v>
      </c>
      <c r="C228" s="30" t="s">
        <v>182</v>
      </c>
      <c r="D228" s="31" t="s">
        <v>183</v>
      </c>
      <c r="E228" s="101">
        <v>703409048278800</v>
      </c>
      <c r="F228" s="17">
        <v>39909</v>
      </c>
      <c r="G228" s="16">
        <v>4</v>
      </c>
      <c r="H228" s="16">
        <v>4</v>
      </c>
      <c r="I228" s="16">
        <v>4</v>
      </c>
      <c r="J228" s="16">
        <v>4</v>
      </c>
      <c r="K228" s="16">
        <v>4</v>
      </c>
      <c r="L228" s="16">
        <v>4</v>
      </c>
      <c r="M228" s="16">
        <v>4</v>
      </c>
      <c r="N228" s="16">
        <v>4</v>
      </c>
      <c r="O228" s="16">
        <v>4</v>
      </c>
      <c r="P228" s="16">
        <v>4</v>
      </c>
      <c r="Q228" s="16">
        <v>4</v>
      </c>
      <c r="R228" s="16">
        <v>4</v>
      </c>
      <c r="S228" s="16">
        <v>4</v>
      </c>
      <c r="T228" s="16">
        <v>4</v>
      </c>
      <c r="U228" s="16">
        <v>4</v>
      </c>
      <c r="V228" s="16">
        <v>4</v>
      </c>
      <c r="W228" s="28">
        <f t="shared" si="10"/>
        <v>64</v>
      </c>
      <c r="X228" s="108">
        <v>96.26</v>
      </c>
      <c r="Y228" s="18">
        <f>X228*W228</f>
        <v>6160.64</v>
      </c>
    </row>
    <row r="229" spans="1:25" ht="22.5">
      <c r="A229" s="13" t="s">
        <v>81</v>
      </c>
      <c r="B229" s="14" t="s">
        <v>309</v>
      </c>
      <c r="C229" s="15" t="s">
        <v>182</v>
      </c>
      <c r="D229" s="31" t="s">
        <v>183</v>
      </c>
      <c r="E229" s="101">
        <v>703409048278800</v>
      </c>
      <c r="F229" s="17">
        <v>39909</v>
      </c>
      <c r="G229" s="16">
        <v>1</v>
      </c>
      <c r="H229" s="16">
        <v>1</v>
      </c>
      <c r="I229" s="16">
        <v>1</v>
      </c>
      <c r="J229" s="16">
        <v>1</v>
      </c>
      <c r="K229" s="16">
        <v>1</v>
      </c>
      <c r="L229" s="16">
        <v>1</v>
      </c>
      <c r="M229" s="16">
        <v>1</v>
      </c>
      <c r="N229" s="16">
        <v>1</v>
      </c>
      <c r="O229" s="16">
        <v>1</v>
      </c>
      <c r="P229" s="16">
        <v>1</v>
      </c>
      <c r="Q229" s="16">
        <v>1</v>
      </c>
      <c r="R229" s="16">
        <v>1</v>
      </c>
      <c r="S229" s="16">
        <v>1</v>
      </c>
      <c r="T229" s="16">
        <v>1</v>
      </c>
      <c r="U229" s="16">
        <v>1</v>
      </c>
      <c r="V229" s="16">
        <v>1</v>
      </c>
      <c r="W229" s="28">
        <f t="shared" si="10"/>
        <v>16</v>
      </c>
      <c r="X229" s="108">
        <v>33.24</v>
      </c>
      <c r="Y229" s="18">
        <f>X229*W229</f>
        <v>531.84</v>
      </c>
    </row>
    <row r="230" spans="1:25" ht="22.5">
      <c r="A230" s="47" t="s">
        <v>129</v>
      </c>
      <c r="B230" s="14" t="s">
        <v>317</v>
      </c>
      <c r="C230" s="15" t="s">
        <v>182</v>
      </c>
      <c r="D230" s="31"/>
      <c r="E230" s="101"/>
      <c r="F230" s="17"/>
      <c r="G230" s="16">
        <v>100</v>
      </c>
      <c r="H230" s="16">
        <v>100</v>
      </c>
      <c r="I230" s="16">
        <v>100</v>
      </c>
      <c r="J230" s="16">
        <v>100</v>
      </c>
      <c r="K230" s="16">
        <v>100</v>
      </c>
      <c r="L230" s="16">
        <v>100</v>
      </c>
      <c r="M230" s="16">
        <v>100</v>
      </c>
      <c r="N230" s="16">
        <v>100</v>
      </c>
      <c r="O230" s="16">
        <v>100</v>
      </c>
      <c r="P230" s="16">
        <v>100</v>
      </c>
      <c r="Q230" s="16">
        <v>100</v>
      </c>
      <c r="R230" s="16">
        <v>100</v>
      </c>
      <c r="S230" s="16">
        <v>100</v>
      </c>
      <c r="T230" s="16">
        <v>100</v>
      </c>
      <c r="U230" s="16">
        <v>100</v>
      </c>
      <c r="V230" s="16">
        <v>100</v>
      </c>
      <c r="W230" s="28">
        <f t="shared" si="10"/>
        <v>1600</v>
      </c>
      <c r="X230" s="108">
        <v>0.49109999999999998</v>
      </c>
      <c r="Y230" s="18">
        <f>X230*W230</f>
        <v>785.76</v>
      </c>
    </row>
    <row r="231" spans="1:25" ht="12" thickBot="1">
      <c r="A231" s="19" t="s">
        <v>404</v>
      </c>
      <c r="B231" s="20"/>
      <c r="C231" s="21"/>
      <c r="D231" s="20"/>
      <c r="E231" s="20"/>
      <c r="F231" s="20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2">
        <f>SUM(Y227:Y230)</f>
        <v>7881.4400000000005</v>
      </c>
    </row>
    <row r="232" spans="1:25" ht="22.5">
      <c r="A232" s="6" t="s">
        <v>114</v>
      </c>
      <c r="B232" s="7" t="s">
        <v>361</v>
      </c>
      <c r="C232" s="8" t="s">
        <v>184</v>
      </c>
      <c r="D232" s="9" t="s">
        <v>185</v>
      </c>
      <c r="E232" s="94">
        <v>706905198688334</v>
      </c>
      <c r="F232" s="10">
        <v>39780</v>
      </c>
      <c r="G232" s="9">
        <v>2</v>
      </c>
      <c r="H232" s="9">
        <v>2</v>
      </c>
      <c r="I232" s="9">
        <v>2</v>
      </c>
      <c r="J232" s="9">
        <v>2</v>
      </c>
      <c r="K232" s="9">
        <v>2</v>
      </c>
      <c r="L232" s="9">
        <v>2</v>
      </c>
      <c r="M232" s="9">
        <v>2</v>
      </c>
      <c r="N232" s="9">
        <v>2</v>
      </c>
      <c r="O232" s="9">
        <v>2</v>
      </c>
      <c r="P232" s="9">
        <v>2</v>
      </c>
      <c r="Q232" s="9">
        <v>2</v>
      </c>
      <c r="R232" s="9">
        <v>2</v>
      </c>
      <c r="S232" s="9">
        <v>2</v>
      </c>
      <c r="T232" s="9">
        <v>2</v>
      </c>
      <c r="U232" s="9">
        <v>2</v>
      </c>
      <c r="V232" s="9">
        <v>2</v>
      </c>
      <c r="W232" s="9">
        <f t="shared" si="10"/>
        <v>32</v>
      </c>
      <c r="X232" s="107">
        <v>764.62</v>
      </c>
      <c r="Y232" s="11">
        <f>X232*W232</f>
        <v>24467.84</v>
      </c>
    </row>
    <row r="233" spans="1:25" ht="12" thickBot="1">
      <c r="A233" s="19" t="s">
        <v>404</v>
      </c>
      <c r="B233" s="20"/>
      <c r="C233" s="21"/>
      <c r="D233" s="20"/>
      <c r="E233" s="20"/>
      <c r="F233" s="20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45">
        <f>SUM(Y232)</f>
        <v>24467.84</v>
      </c>
    </row>
    <row r="234" spans="1:25" ht="33.75">
      <c r="A234" s="6" t="s">
        <v>116</v>
      </c>
      <c r="B234" s="7">
        <v>110160003</v>
      </c>
      <c r="C234" s="8" t="s">
        <v>117</v>
      </c>
      <c r="D234" s="36" t="s">
        <v>186</v>
      </c>
      <c r="E234" s="99" t="s">
        <v>283</v>
      </c>
      <c r="F234" s="10">
        <v>42702</v>
      </c>
      <c r="G234" s="9">
        <v>30</v>
      </c>
      <c r="H234" s="9">
        <v>30</v>
      </c>
      <c r="I234" s="9">
        <v>0</v>
      </c>
      <c r="J234" s="9">
        <v>30</v>
      </c>
      <c r="K234" s="9">
        <v>0</v>
      </c>
      <c r="L234" s="9">
        <v>0</v>
      </c>
      <c r="M234" s="9">
        <v>30</v>
      </c>
      <c r="N234" s="9">
        <v>0</v>
      </c>
      <c r="O234" s="9">
        <v>30</v>
      </c>
      <c r="P234" s="9">
        <v>0</v>
      </c>
      <c r="Q234" s="9">
        <v>30</v>
      </c>
      <c r="R234" s="9">
        <v>0</v>
      </c>
      <c r="S234" s="9">
        <v>0</v>
      </c>
      <c r="T234" s="9">
        <v>0</v>
      </c>
      <c r="U234" s="9">
        <v>0</v>
      </c>
      <c r="V234" s="9">
        <v>30</v>
      </c>
      <c r="W234" s="9">
        <f t="shared" si="10"/>
        <v>210</v>
      </c>
      <c r="X234" s="107">
        <v>6.84</v>
      </c>
      <c r="Y234" s="11">
        <f>X234*W234</f>
        <v>1436.3999999999999</v>
      </c>
    </row>
    <row r="235" spans="1:25" ht="12" thickBot="1">
      <c r="A235" s="19" t="s">
        <v>404</v>
      </c>
      <c r="B235" s="20"/>
      <c r="C235" s="21"/>
      <c r="D235" s="20"/>
      <c r="E235" s="20"/>
      <c r="F235" s="20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45">
        <f>SUM(Y234)</f>
        <v>1436.3999999999999</v>
      </c>
    </row>
    <row r="236" spans="1:25" ht="33.75">
      <c r="A236" s="6" t="s">
        <v>42</v>
      </c>
      <c r="B236" s="7" t="s">
        <v>354</v>
      </c>
      <c r="C236" s="8" t="s">
        <v>187</v>
      </c>
      <c r="D236" s="9" t="s">
        <v>253</v>
      </c>
      <c r="E236" s="97">
        <v>706004311141649</v>
      </c>
      <c r="F236" s="10">
        <v>42915</v>
      </c>
      <c r="G236" s="9">
        <v>30</v>
      </c>
      <c r="H236" s="9">
        <v>30</v>
      </c>
      <c r="I236" s="9">
        <v>30</v>
      </c>
      <c r="J236" s="9">
        <v>0</v>
      </c>
      <c r="K236" s="9">
        <v>0</v>
      </c>
      <c r="L236" s="9">
        <v>0</v>
      </c>
      <c r="M236" s="9">
        <v>30</v>
      </c>
      <c r="N236" s="9">
        <v>30</v>
      </c>
      <c r="O236" s="9">
        <v>30</v>
      </c>
      <c r="P236" s="9">
        <v>30</v>
      </c>
      <c r="Q236" s="9">
        <v>30</v>
      </c>
      <c r="R236" s="9">
        <v>30</v>
      </c>
      <c r="S236" s="9">
        <v>30</v>
      </c>
      <c r="T236" s="9">
        <v>30</v>
      </c>
      <c r="U236" s="9">
        <v>30</v>
      </c>
      <c r="V236" s="9">
        <v>30</v>
      </c>
      <c r="W236" s="9">
        <f t="shared" si="10"/>
        <v>390</v>
      </c>
      <c r="X236" s="107">
        <v>4.7</v>
      </c>
      <c r="Y236" s="11">
        <f>X236*W236</f>
        <v>1833</v>
      </c>
    </row>
    <row r="237" spans="1:25" ht="33.75">
      <c r="A237" s="13" t="s">
        <v>126</v>
      </c>
      <c r="B237" s="14" t="s">
        <v>366</v>
      </c>
      <c r="C237" s="15" t="s">
        <v>187</v>
      </c>
      <c r="D237" s="16" t="s">
        <v>253</v>
      </c>
      <c r="E237" s="101">
        <v>706004311141649</v>
      </c>
      <c r="F237" s="17">
        <v>42915</v>
      </c>
      <c r="G237" s="16">
        <v>30</v>
      </c>
      <c r="H237" s="16">
        <v>30</v>
      </c>
      <c r="I237" s="16">
        <v>30</v>
      </c>
      <c r="J237" s="16">
        <v>0</v>
      </c>
      <c r="K237" s="16">
        <v>0</v>
      </c>
      <c r="L237" s="16">
        <v>0</v>
      </c>
      <c r="M237" s="16">
        <v>30</v>
      </c>
      <c r="N237" s="16">
        <v>30</v>
      </c>
      <c r="O237" s="16">
        <v>30</v>
      </c>
      <c r="P237" s="16">
        <v>30</v>
      </c>
      <c r="Q237" s="16">
        <v>30</v>
      </c>
      <c r="R237" s="16">
        <v>30</v>
      </c>
      <c r="S237" s="16">
        <v>30</v>
      </c>
      <c r="T237" s="16">
        <v>30</v>
      </c>
      <c r="U237" s="16">
        <v>30</v>
      </c>
      <c r="V237" s="16">
        <v>30</v>
      </c>
      <c r="W237" s="28">
        <f t="shared" si="10"/>
        <v>390</v>
      </c>
      <c r="X237" s="108">
        <v>7.02</v>
      </c>
      <c r="Y237" s="18">
        <f>X237*W237</f>
        <v>2737.7999999999997</v>
      </c>
    </row>
    <row r="238" spans="1:25" ht="12" thickBot="1">
      <c r="A238" s="19" t="s">
        <v>404</v>
      </c>
      <c r="B238" s="20"/>
      <c r="C238" s="21"/>
      <c r="D238" s="20"/>
      <c r="E238" s="20"/>
      <c r="F238" s="20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2">
        <f>SUM(Y236:Y237)</f>
        <v>4570.7999999999993</v>
      </c>
    </row>
    <row r="239" spans="1:25" ht="33.75">
      <c r="A239" s="6" t="s">
        <v>16</v>
      </c>
      <c r="B239" s="7" t="s">
        <v>335</v>
      </c>
      <c r="C239" s="8" t="s">
        <v>188</v>
      </c>
      <c r="D239" s="67" t="s">
        <v>189</v>
      </c>
      <c r="E239" s="97">
        <v>708101584735138</v>
      </c>
      <c r="F239" s="68"/>
      <c r="G239" s="9">
        <v>15</v>
      </c>
      <c r="H239" s="9">
        <v>15</v>
      </c>
      <c r="I239" s="9">
        <v>15</v>
      </c>
      <c r="J239" s="9">
        <v>15</v>
      </c>
      <c r="K239" s="9">
        <v>15</v>
      </c>
      <c r="L239" s="9">
        <v>15</v>
      </c>
      <c r="M239" s="9">
        <v>15</v>
      </c>
      <c r="N239" s="9">
        <v>15</v>
      </c>
      <c r="O239" s="9">
        <v>15</v>
      </c>
      <c r="P239" s="9">
        <v>15</v>
      </c>
      <c r="Q239" s="9">
        <v>15</v>
      </c>
      <c r="R239" s="9">
        <v>15</v>
      </c>
      <c r="S239" s="9">
        <v>15</v>
      </c>
      <c r="T239" s="9">
        <v>15</v>
      </c>
      <c r="U239" s="9">
        <v>15</v>
      </c>
      <c r="V239" s="9">
        <v>15</v>
      </c>
      <c r="W239" s="9">
        <f t="shared" si="10"/>
        <v>240</v>
      </c>
      <c r="X239" s="107">
        <v>0.44</v>
      </c>
      <c r="Y239" s="11">
        <f>X239*W239</f>
        <v>105.6</v>
      </c>
    </row>
    <row r="240" spans="1:25" ht="33.75">
      <c r="A240" s="13" t="s">
        <v>59</v>
      </c>
      <c r="B240" s="14">
        <v>111010010</v>
      </c>
      <c r="C240" s="15" t="s">
        <v>188</v>
      </c>
      <c r="D240" s="81" t="s">
        <v>189</v>
      </c>
      <c r="E240" s="101">
        <v>708101584735138</v>
      </c>
      <c r="F240" s="42"/>
      <c r="G240" s="16">
        <v>60</v>
      </c>
      <c r="H240" s="16">
        <v>60</v>
      </c>
      <c r="I240" s="16">
        <v>60</v>
      </c>
      <c r="J240" s="16">
        <v>60</v>
      </c>
      <c r="K240" s="16">
        <v>60</v>
      </c>
      <c r="L240" s="16">
        <v>60</v>
      </c>
      <c r="M240" s="16">
        <v>60</v>
      </c>
      <c r="N240" s="16">
        <v>60</v>
      </c>
      <c r="O240" s="16">
        <v>60</v>
      </c>
      <c r="P240" s="16">
        <v>60</v>
      </c>
      <c r="Q240" s="16">
        <v>60</v>
      </c>
      <c r="R240" s="16">
        <v>60</v>
      </c>
      <c r="S240" s="16">
        <v>60</v>
      </c>
      <c r="T240" s="16">
        <v>60</v>
      </c>
      <c r="U240" s="16">
        <v>60</v>
      </c>
      <c r="V240" s="16">
        <v>60</v>
      </c>
      <c r="W240" s="28">
        <f t="shared" si="10"/>
        <v>960</v>
      </c>
      <c r="X240" s="108">
        <v>0.85</v>
      </c>
      <c r="Y240" s="18">
        <f>X240*W240</f>
        <v>816</v>
      </c>
    </row>
    <row r="241" spans="1:25" ht="33.75">
      <c r="A241" s="13" t="s">
        <v>238</v>
      </c>
      <c r="B241" s="14" t="s">
        <v>358</v>
      </c>
      <c r="C241" s="15" t="s">
        <v>188</v>
      </c>
      <c r="D241" s="16" t="s">
        <v>189</v>
      </c>
      <c r="E241" s="101">
        <v>708101584735138</v>
      </c>
      <c r="F241" s="42"/>
      <c r="G241" s="16">
        <v>30</v>
      </c>
      <c r="H241" s="16">
        <v>30</v>
      </c>
      <c r="I241" s="16">
        <v>30</v>
      </c>
      <c r="J241" s="16">
        <v>30</v>
      </c>
      <c r="K241" s="16">
        <v>30</v>
      </c>
      <c r="L241" s="16">
        <v>30</v>
      </c>
      <c r="M241" s="16">
        <v>30</v>
      </c>
      <c r="N241" s="16">
        <v>30</v>
      </c>
      <c r="O241" s="16">
        <v>30</v>
      </c>
      <c r="P241" s="16">
        <v>30</v>
      </c>
      <c r="Q241" s="16">
        <v>30</v>
      </c>
      <c r="R241" s="16">
        <v>30</v>
      </c>
      <c r="S241" s="16">
        <v>30</v>
      </c>
      <c r="T241" s="16">
        <v>30</v>
      </c>
      <c r="U241" s="16">
        <v>30</v>
      </c>
      <c r="V241" s="16">
        <v>30</v>
      </c>
      <c r="W241" s="28">
        <f t="shared" si="10"/>
        <v>480</v>
      </c>
      <c r="X241" s="108">
        <v>6.0299999999999999E-2</v>
      </c>
      <c r="Y241" s="18">
        <f>X241*W241</f>
        <v>28.943999999999999</v>
      </c>
    </row>
    <row r="242" spans="1:25" ht="33.75">
      <c r="A242" s="13" t="s">
        <v>138</v>
      </c>
      <c r="B242" s="14">
        <v>110130009</v>
      </c>
      <c r="C242" s="15" t="s">
        <v>188</v>
      </c>
      <c r="D242" s="81" t="s">
        <v>189</v>
      </c>
      <c r="E242" s="101">
        <v>708101584735138</v>
      </c>
      <c r="F242" s="42"/>
      <c r="G242" s="16">
        <v>30</v>
      </c>
      <c r="H242" s="16">
        <v>30</v>
      </c>
      <c r="I242" s="16">
        <v>30</v>
      </c>
      <c r="J242" s="16">
        <v>30</v>
      </c>
      <c r="K242" s="16">
        <v>30</v>
      </c>
      <c r="L242" s="16">
        <v>30</v>
      </c>
      <c r="M242" s="16">
        <v>30</v>
      </c>
      <c r="N242" s="16">
        <v>30</v>
      </c>
      <c r="O242" s="16">
        <v>30</v>
      </c>
      <c r="P242" s="16">
        <v>30</v>
      </c>
      <c r="Q242" s="16">
        <v>30</v>
      </c>
      <c r="R242" s="16">
        <v>30</v>
      </c>
      <c r="S242" s="16">
        <v>30</v>
      </c>
      <c r="T242" s="16">
        <v>30</v>
      </c>
      <c r="U242" s="16">
        <v>30</v>
      </c>
      <c r="V242" s="16">
        <v>30</v>
      </c>
      <c r="W242" s="28">
        <f t="shared" si="10"/>
        <v>480</v>
      </c>
      <c r="X242" s="108">
        <v>0.89</v>
      </c>
      <c r="Y242" s="18">
        <f>X242*W242</f>
        <v>427.2</v>
      </c>
    </row>
    <row r="243" spans="1:25" ht="12" thickBot="1">
      <c r="A243" s="53" t="s">
        <v>404</v>
      </c>
      <c r="B243" s="54"/>
      <c r="C243" s="55"/>
      <c r="D243" s="54"/>
      <c r="E243" s="54"/>
      <c r="F243" s="54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6">
        <f>SUM(Y239:Y242)</f>
        <v>1377.7439999999999</v>
      </c>
    </row>
    <row r="244" spans="1:25" ht="22.5">
      <c r="A244" s="6" t="s">
        <v>76</v>
      </c>
      <c r="B244" s="7">
        <v>116010005</v>
      </c>
      <c r="C244" s="8" t="s">
        <v>239</v>
      </c>
      <c r="D244" s="9" t="s">
        <v>268</v>
      </c>
      <c r="E244" s="94">
        <v>700504555014553</v>
      </c>
      <c r="F244" s="10">
        <v>39163</v>
      </c>
      <c r="G244" s="9">
        <v>3</v>
      </c>
      <c r="H244" s="9">
        <v>3</v>
      </c>
      <c r="I244" s="9">
        <v>3</v>
      </c>
      <c r="J244" s="9">
        <v>3</v>
      </c>
      <c r="K244" s="9">
        <v>3</v>
      </c>
      <c r="L244" s="9">
        <v>3</v>
      </c>
      <c r="M244" s="9">
        <v>3</v>
      </c>
      <c r="N244" s="9">
        <v>3</v>
      </c>
      <c r="O244" s="9">
        <v>3</v>
      </c>
      <c r="P244" s="9">
        <v>3</v>
      </c>
      <c r="Q244" s="9">
        <v>3</v>
      </c>
      <c r="R244" s="9">
        <v>3</v>
      </c>
      <c r="S244" s="9">
        <v>3</v>
      </c>
      <c r="T244" s="9">
        <v>3</v>
      </c>
      <c r="U244" s="9">
        <v>3</v>
      </c>
      <c r="V244" s="9">
        <v>3</v>
      </c>
      <c r="W244" s="9">
        <f t="shared" si="10"/>
        <v>48</v>
      </c>
      <c r="X244" s="107">
        <v>191.14</v>
      </c>
      <c r="Y244" s="11">
        <f>X244*W244</f>
        <v>9174.7199999999993</v>
      </c>
    </row>
    <row r="245" spans="1:25" ht="22.5">
      <c r="A245" s="13" t="s">
        <v>83</v>
      </c>
      <c r="B245" s="14" t="s">
        <v>310</v>
      </c>
      <c r="C245" s="15" t="s">
        <v>239</v>
      </c>
      <c r="D245" s="16"/>
      <c r="E245" s="95"/>
      <c r="F245" s="17"/>
      <c r="G245" s="16">
        <v>30</v>
      </c>
      <c r="H245" s="16">
        <v>30</v>
      </c>
      <c r="I245" s="16">
        <v>30</v>
      </c>
      <c r="J245" s="16">
        <v>30</v>
      </c>
      <c r="K245" s="16">
        <v>30</v>
      </c>
      <c r="L245" s="16">
        <v>30</v>
      </c>
      <c r="M245" s="16">
        <v>30</v>
      </c>
      <c r="N245" s="16">
        <v>30</v>
      </c>
      <c r="O245" s="16">
        <v>30</v>
      </c>
      <c r="P245" s="16">
        <v>30</v>
      </c>
      <c r="Q245" s="16">
        <v>30</v>
      </c>
      <c r="R245" s="16">
        <v>30</v>
      </c>
      <c r="S245" s="16">
        <v>30</v>
      </c>
      <c r="T245" s="16">
        <v>30</v>
      </c>
      <c r="U245" s="16">
        <v>30</v>
      </c>
      <c r="V245" s="16">
        <v>30</v>
      </c>
      <c r="W245" s="16">
        <f t="shared" si="10"/>
        <v>480</v>
      </c>
      <c r="X245" s="108">
        <v>5.04E-2</v>
      </c>
      <c r="Y245" s="18">
        <f>X245*W245</f>
        <v>24.192</v>
      </c>
    </row>
    <row r="246" spans="1:25" ht="22.5">
      <c r="A246" s="13" t="s">
        <v>123</v>
      </c>
      <c r="B246" s="14" t="s">
        <v>315</v>
      </c>
      <c r="C246" s="15" t="s">
        <v>239</v>
      </c>
      <c r="D246" s="16"/>
      <c r="E246" s="95"/>
      <c r="F246" s="17"/>
      <c r="G246" s="16">
        <v>30</v>
      </c>
      <c r="H246" s="16">
        <v>30</v>
      </c>
      <c r="I246" s="16">
        <v>30</v>
      </c>
      <c r="J246" s="16">
        <v>30</v>
      </c>
      <c r="K246" s="16">
        <v>30</v>
      </c>
      <c r="L246" s="16">
        <v>30</v>
      </c>
      <c r="M246" s="16">
        <v>30</v>
      </c>
      <c r="N246" s="16">
        <v>30</v>
      </c>
      <c r="O246" s="16">
        <v>30</v>
      </c>
      <c r="P246" s="16">
        <v>30</v>
      </c>
      <c r="Q246" s="16">
        <v>30</v>
      </c>
      <c r="R246" s="16">
        <v>30</v>
      </c>
      <c r="S246" s="16">
        <v>30</v>
      </c>
      <c r="T246" s="16">
        <v>30</v>
      </c>
      <c r="U246" s="16">
        <v>30</v>
      </c>
      <c r="V246" s="16">
        <v>30</v>
      </c>
      <c r="W246" s="16">
        <f t="shared" si="10"/>
        <v>480</v>
      </c>
      <c r="X246" s="108">
        <v>0.2787</v>
      </c>
      <c r="Y246" s="18">
        <f>X246*W246</f>
        <v>133.77600000000001</v>
      </c>
    </row>
    <row r="247" spans="1:25" ht="22.5">
      <c r="A247" s="47" t="s">
        <v>129</v>
      </c>
      <c r="B247" s="14" t="s">
        <v>317</v>
      </c>
      <c r="C247" s="15" t="s">
        <v>239</v>
      </c>
      <c r="D247" s="16"/>
      <c r="E247" s="95"/>
      <c r="F247" s="17"/>
      <c r="G247" s="16">
        <v>150</v>
      </c>
      <c r="H247" s="16">
        <v>150</v>
      </c>
      <c r="I247" s="16">
        <v>150</v>
      </c>
      <c r="J247" s="16">
        <v>150</v>
      </c>
      <c r="K247" s="16">
        <v>150</v>
      </c>
      <c r="L247" s="16">
        <v>150</v>
      </c>
      <c r="M247" s="16">
        <v>150</v>
      </c>
      <c r="N247" s="16">
        <v>150</v>
      </c>
      <c r="O247" s="16">
        <v>150</v>
      </c>
      <c r="P247" s="16">
        <v>150</v>
      </c>
      <c r="Q247" s="16">
        <v>150</v>
      </c>
      <c r="R247" s="16">
        <v>150</v>
      </c>
      <c r="S247" s="16">
        <v>150</v>
      </c>
      <c r="T247" s="16">
        <v>150</v>
      </c>
      <c r="U247" s="16">
        <v>150</v>
      </c>
      <c r="V247" s="16">
        <v>150</v>
      </c>
      <c r="W247" s="16">
        <f t="shared" si="10"/>
        <v>2400</v>
      </c>
      <c r="X247" s="108">
        <v>0.49109999999999998</v>
      </c>
      <c r="Y247" s="18">
        <f>X247*W247</f>
        <v>1178.6399999999999</v>
      </c>
    </row>
    <row r="248" spans="1:25" ht="12" thickBot="1">
      <c r="A248" s="19" t="s">
        <v>404</v>
      </c>
      <c r="B248" s="20"/>
      <c r="C248" s="21"/>
      <c r="D248" s="20"/>
      <c r="E248" s="20"/>
      <c r="F248" s="20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2">
        <f>SUM(Y244)</f>
        <v>9174.7199999999993</v>
      </c>
    </row>
    <row r="249" spans="1:25" ht="33.75">
      <c r="A249" s="82" t="s">
        <v>150</v>
      </c>
      <c r="B249" s="43" t="s">
        <v>295</v>
      </c>
      <c r="C249" s="44" t="s">
        <v>254</v>
      </c>
      <c r="D249" s="26" t="s">
        <v>255</v>
      </c>
      <c r="E249" s="96">
        <v>708406768323667</v>
      </c>
      <c r="F249" s="27">
        <v>42690</v>
      </c>
      <c r="G249" s="28">
        <v>0</v>
      </c>
      <c r="H249" s="28">
        <v>0</v>
      </c>
      <c r="I249" s="28">
        <v>0</v>
      </c>
      <c r="J249" s="28">
        <v>0</v>
      </c>
      <c r="K249" s="28">
        <v>0</v>
      </c>
      <c r="L249" s="28">
        <v>0</v>
      </c>
      <c r="M249" s="28">
        <v>0</v>
      </c>
      <c r="N249" s="28">
        <v>0</v>
      </c>
      <c r="O249" s="28">
        <v>0</v>
      </c>
      <c r="P249" s="28">
        <v>0</v>
      </c>
      <c r="Q249" s="28">
        <v>0</v>
      </c>
      <c r="R249" s="28">
        <v>0</v>
      </c>
      <c r="S249" s="28">
        <v>0</v>
      </c>
      <c r="T249" s="28">
        <v>0</v>
      </c>
      <c r="U249" s="28">
        <v>0</v>
      </c>
      <c r="V249" s="28">
        <v>0</v>
      </c>
      <c r="W249" s="28">
        <f t="shared" si="10"/>
        <v>0</v>
      </c>
      <c r="X249" s="109">
        <v>0.03</v>
      </c>
      <c r="Y249" s="29">
        <f>X249*W249</f>
        <v>0</v>
      </c>
    </row>
    <row r="250" spans="1:25" ht="33.75">
      <c r="A250" s="47" t="s">
        <v>260</v>
      </c>
      <c r="B250" s="14" t="s">
        <v>324</v>
      </c>
      <c r="C250" s="15" t="s">
        <v>254</v>
      </c>
      <c r="D250" s="16" t="s">
        <v>258</v>
      </c>
      <c r="E250" s="95">
        <v>708406768323667</v>
      </c>
      <c r="F250" s="17">
        <v>42690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28">
        <f t="shared" si="10"/>
        <v>0</v>
      </c>
      <c r="X250" s="108">
        <v>0.04</v>
      </c>
      <c r="Y250" s="18">
        <f>X250*W250</f>
        <v>0</v>
      </c>
    </row>
    <row r="251" spans="1:25" ht="33.75">
      <c r="A251" s="47" t="s">
        <v>259</v>
      </c>
      <c r="B251" s="14" t="s">
        <v>299</v>
      </c>
      <c r="C251" s="15" t="s">
        <v>254</v>
      </c>
      <c r="D251" s="31" t="s">
        <v>255</v>
      </c>
      <c r="E251" s="95">
        <v>708406768323667</v>
      </c>
      <c r="F251" s="17">
        <v>42690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>
        <v>0</v>
      </c>
      <c r="T251" s="16">
        <v>0</v>
      </c>
      <c r="U251" s="16">
        <v>0</v>
      </c>
      <c r="V251" s="16">
        <v>0</v>
      </c>
      <c r="W251" s="28">
        <f t="shared" si="10"/>
        <v>0</v>
      </c>
      <c r="X251" s="108">
        <v>0.03</v>
      </c>
      <c r="Y251" s="18">
        <f>X251*W251</f>
        <v>0</v>
      </c>
    </row>
    <row r="252" spans="1:25" ht="33.75">
      <c r="A252" s="47" t="s">
        <v>102</v>
      </c>
      <c r="B252" s="14">
        <v>112020007</v>
      </c>
      <c r="C252" s="15" t="s">
        <v>254</v>
      </c>
      <c r="D252" s="31" t="s">
        <v>255</v>
      </c>
      <c r="E252" s="95">
        <v>708406768323667</v>
      </c>
      <c r="F252" s="17">
        <v>42690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>
        <v>0</v>
      </c>
      <c r="T252" s="16">
        <v>0</v>
      </c>
      <c r="U252" s="16">
        <v>0</v>
      </c>
      <c r="V252" s="16">
        <v>0</v>
      </c>
      <c r="W252" s="28">
        <f t="shared" si="10"/>
        <v>0</v>
      </c>
      <c r="X252" s="108">
        <v>6.4119999999999996E-2</v>
      </c>
      <c r="Y252" s="18">
        <f>X252*W252</f>
        <v>0</v>
      </c>
    </row>
    <row r="253" spans="1:25" ht="33.75">
      <c r="A253" s="47" t="s">
        <v>256</v>
      </c>
      <c r="B253" s="14" t="s">
        <v>257</v>
      </c>
      <c r="C253" s="15" t="s">
        <v>254</v>
      </c>
      <c r="D253" s="31" t="s">
        <v>255</v>
      </c>
      <c r="E253" s="95">
        <v>708406768323667</v>
      </c>
      <c r="F253" s="17">
        <v>42690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>
        <v>0</v>
      </c>
      <c r="T253" s="16">
        <v>0</v>
      </c>
      <c r="U253" s="16">
        <v>0</v>
      </c>
      <c r="V253" s="16">
        <v>0</v>
      </c>
      <c r="W253" s="28">
        <f t="shared" si="10"/>
        <v>0</v>
      </c>
      <c r="X253" s="108">
        <v>4.0014800000000003E-2</v>
      </c>
      <c r="Y253" s="18">
        <f>X253*W253</f>
        <v>0</v>
      </c>
    </row>
    <row r="254" spans="1:25" ht="12" thickBot="1">
      <c r="A254" s="19" t="s">
        <v>404</v>
      </c>
      <c r="B254" s="20"/>
      <c r="C254" s="21"/>
      <c r="D254" s="20"/>
      <c r="E254" s="20"/>
      <c r="F254" s="20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2">
        <f>SUM(Y249:Y253)</f>
        <v>0</v>
      </c>
    </row>
    <row r="255" spans="1:25" ht="22.5">
      <c r="A255" s="6" t="s">
        <v>408</v>
      </c>
      <c r="B255" s="7">
        <v>116010004</v>
      </c>
      <c r="C255" s="8" t="s">
        <v>190</v>
      </c>
      <c r="D255" s="36" t="s">
        <v>191</v>
      </c>
      <c r="E255" s="97">
        <v>700804444843184</v>
      </c>
      <c r="F255" s="10">
        <v>40491</v>
      </c>
      <c r="G255" s="9">
        <v>2</v>
      </c>
      <c r="H255" s="9">
        <v>2</v>
      </c>
      <c r="I255" s="9">
        <v>2</v>
      </c>
      <c r="J255" s="9">
        <v>2</v>
      </c>
      <c r="K255" s="9">
        <v>2</v>
      </c>
      <c r="L255" s="9">
        <v>2</v>
      </c>
      <c r="M255" s="9">
        <v>2</v>
      </c>
      <c r="N255" s="9">
        <v>2</v>
      </c>
      <c r="O255" s="9">
        <v>2</v>
      </c>
      <c r="P255" s="9">
        <v>2</v>
      </c>
      <c r="Q255" s="9">
        <v>2</v>
      </c>
      <c r="R255" s="9">
        <v>2</v>
      </c>
      <c r="S255" s="9">
        <v>2</v>
      </c>
      <c r="T255" s="9">
        <v>2</v>
      </c>
      <c r="U255" s="9">
        <v>2</v>
      </c>
      <c r="V255" s="9">
        <v>2</v>
      </c>
      <c r="W255" s="9">
        <f t="shared" si="10"/>
        <v>32</v>
      </c>
      <c r="X255" s="107">
        <v>67.09</v>
      </c>
      <c r="Y255" s="11">
        <f>X255*W255</f>
        <v>2146.88</v>
      </c>
    </row>
    <row r="256" spans="1:25" ht="22.5">
      <c r="A256" s="13" t="s">
        <v>118</v>
      </c>
      <c r="B256" s="14">
        <v>109130010</v>
      </c>
      <c r="C256" s="15" t="s">
        <v>190</v>
      </c>
      <c r="D256" s="16" t="s">
        <v>191</v>
      </c>
      <c r="E256" s="101">
        <v>700804444843184</v>
      </c>
      <c r="F256" s="17">
        <v>40491</v>
      </c>
      <c r="G256" s="16">
        <v>30</v>
      </c>
      <c r="H256" s="16">
        <v>30</v>
      </c>
      <c r="I256" s="16">
        <v>30</v>
      </c>
      <c r="J256" s="16">
        <v>30</v>
      </c>
      <c r="K256" s="16">
        <v>30</v>
      </c>
      <c r="L256" s="16">
        <v>30</v>
      </c>
      <c r="M256" s="16">
        <v>30</v>
      </c>
      <c r="N256" s="16">
        <v>30</v>
      </c>
      <c r="O256" s="16">
        <v>30</v>
      </c>
      <c r="P256" s="16">
        <v>30</v>
      </c>
      <c r="Q256" s="16">
        <v>30</v>
      </c>
      <c r="R256" s="16">
        <v>30</v>
      </c>
      <c r="S256" s="16">
        <v>30</v>
      </c>
      <c r="T256" s="16">
        <v>30</v>
      </c>
      <c r="U256" s="16">
        <v>30</v>
      </c>
      <c r="V256" s="16">
        <v>30</v>
      </c>
      <c r="W256" s="28">
        <f t="shared" si="10"/>
        <v>480</v>
      </c>
      <c r="X256" s="108">
        <v>21</v>
      </c>
      <c r="Y256" s="18">
        <f>X256*W256</f>
        <v>10080</v>
      </c>
    </row>
    <row r="257" spans="1:25" ht="12" thickBot="1">
      <c r="A257" s="19" t="s">
        <v>404</v>
      </c>
      <c r="B257" s="20"/>
      <c r="C257" s="21"/>
      <c r="D257" s="20"/>
      <c r="E257" s="20"/>
      <c r="F257" s="20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2">
        <f>SUM(Y255:Y256)</f>
        <v>12226.880000000001</v>
      </c>
    </row>
    <row r="258" spans="1:25" ht="33.75">
      <c r="A258" s="6" t="s">
        <v>20</v>
      </c>
      <c r="B258" s="7" t="s">
        <v>337</v>
      </c>
      <c r="C258" s="8" t="s">
        <v>21</v>
      </c>
      <c r="D258" s="9" t="s">
        <v>192</v>
      </c>
      <c r="E258" s="97">
        <v>700507325884559</v>
      </c>
      <c r="F258" s="10">
        <v>41585</v>
      </c>
      <c r="G258" s="9">
        <v>180</v>
      </c>
      <c r="H258" s="9">
        <v>180</v>
      </c>
      <c r="I258" s="9">
        <v>180</v>
      </c>
      <c r="J258" s="9">
        <v>180</v>
      </c>
      <c r="K258" s="9">
        <v>180</v>
      </c>
      <c r="L258" s="9">
        <v>180</v>
      </c>
      <c r="M258" s="9">
        <v>180</v>
      </c>
      <c r="N258" s="9">
        <v>180</v>
      </c>
      <c r="O258" s="9">
        <v>180</v>
      </c>
      <c r="P258" s="9">
        <v>180</v>
      </c>
      <c r="Q258" s="9">
        <v>180</v>
      </c>
      <c r="R258" s="9">
        <v>180</v>
      </c>
      <c r="S258" s="9">
        <v>180</v>
      </c>
      <c r="T258" s="9">
        <v>180</v>
      </c>
      <c r="U258" s="9">
        <v>180</v>
      </c>
      <c r="V258" s="9">
        <v>180</v>
      </c>
      <c r="W258" s="9">
        <f t="shared" si="10"/>
        <v>2880</v>
      </c>
      <c r="X258" s="107">
        <v>0.14000000000000001</v>
      </c>
      <c r="Y258" s="11">
        <f>X258*W258</f>
        <v>403.20000000000005</v>
      </c>
    </row>
    <row r="259" spans="1:25" ht="33.75">
      <c r="A259" s="13" t="s">
        <v>25</v>
      </c>
      <c r="B259" s="14">
        <v>109020005</v>
      </c>
      <c r="C259" s="15" t="s">
        <v>21</v>
      </c>
      <c r="D259" s="16" t="s">
        <v>192</v>
      </c>
      <c r="E259" s="101">
        <v>700507325884559</v>
      </c>
      <c r="F259" s="17">
        <v>41585</v>
      </c>
      <c r="G259" s="16">
        <v>90</v>
      </c>
      <c r="H259" s="16">
        <v>90</v>
      </c>
      <c r="I259" s="16">
        <v>90</v>
      </c>
      <c r="J259" s="16">
        <v>90</v>
      </c>
      <c r="K259" s="16">
        <v>90</v>
      </c>
      <c r="L259" s="16">
        <v>90</v>
      </c>
      <c r="M259" s="16">
        <v>90</v>
      </c>
      <c r="N259" s="16">
        <v>90</v>
      </c>
      <c r="O259" s="16">
        <v>90</v>
      </c>
      <c r="P259" s="16">
        <v>90</v>
      </c>
      <c r="Q259" s="16">
        <v>90</v>
      </c>
      <c r="R259" s="16">
        <v>90</v>
      </c>
      <c r="S259" s="16">
        <v>90</v>
      </c>
      <c r="T259" s="16">
        <v>90</v>
      </c>
      <c r="U259" s="16">
        <v>90</v>
      </c>
      <c r="V259" s="16">
        <v>90</v>
      </c>
      <c r="W259" s="28">
        <f t="shared" si="10"/>
        <v>1440</v>
      </c>
      <c r="X259" s="108">
        <v>7.0000000000000007E-2</v>
      </c>
      <c r="Y259" s="18">
        <f>X259*W259</f>
        <v>100.80000000000001</v>
      </c>
    </row>
    <row r="260" spans="1:25" ht="33.75">
      <c r="A260" s="13" t="s">
        <v>43</v>
      </c>
      <c r="B260" s="14">
        <v>109040029</v>
      </c>
      <c r="C260" s="15" t="s">
        <v>21</v>
      </c>
      <c r="D260" s="16" t="s">
        <v>192</v>
      </c>
      <c r="E260" s="101">
        <v>700507325884559</v>
      </c>
      <c r="F260" s="17">
        <v>41585</v>
      </c>
      <c r="G260" s="16">
        <v>30</v>
      </c>
      <c r="H260" s="16">
        <v>30</v>
      </c>
      <c r="I260" s="16">
        <v>30</v>
      </c>
      <c r="J260" s="16">
        <v>30</v>
      </c>
      <c r="K260" s="16">
        <v>30</v>
      </c>
      <c r="L260" s="16">
        <v>30</v>
      </c>
      <c r="M260" s="16">
        <v>30</v>
      </c>
      <c r="N260" s="16">
        <v>30</v>
      </c>
      <c r="O260" s="16">
        <v>30</v>
      </c>
      <c r="P260" s="16">
        <v>30</v>
      </c>
      <c r="Q260" s="16">
        <v>30</v>
      </c>
      <c r="R260" s="16">
        <v>30</v>
      </c>
      <c r="S260" s="16">
        <v>30</v>
      </c>
      <c r="T260" s="16">
        <v>30</v>
      </c>
      <c r="U260" s="16">
        <v>30</v>
      </c>
      <c r="V260" s="16">
        <v>30</v>
      </c>
      <c r="W260" s="28">
        <f t="shared" si="10"/>
        <v>480</v>
      </c>
      <c r="X260" s="108">
        <v>5.14</v>
      </c>
      <c r="Y260" s="18">
        <f>X260*W260</f>
        <v>2467.1999999999998</v>
      </c>
    </row>
    <row r="261" spans="1:25" ht="33.75">
      <c r="A261" s="13" t="s">
        <v>62</v>
      </c>
      <c r="B261" s="14">
        <v>109090009</v>
      </c>
      <c r="C261" s="15" t="s">
        <v>21</v>
      </c>
      <c r="D261" s="16" t="s">
        <v>192</v>
      </c>
      <c r="E261" s="101">
        <v>700507325884559</v>
      </c>
      <c r="F261" s="17">
        <v>41585</v>
      </c>
      <c r="G261" s="16">
        <v>150</v>
      </c>
      <c r="H261" s="16">
        <v>150</v>
      </c>
      <c r="I261" s="16">
        <v>150</v>
      </c>
      <c r="J261" s="16">
        <v>150</v>
      </c>
      <c r="K261" s="16">
        <v>150</v>
      </c>
      <c r="L261" s="16">
        <v>150</v>
      </c>
      <c r="M261" s="16">
        <v>150</v>
      </c>
      <c r="N261" s="16">
        <v>150</v>
      </c>
      <c r="O261" s="16">
        <v>150</v>
      </c>
      <c r="P261" s="16">
        <v>150</v>
      </c>
      <c r="Q261" s="16">
        <v>150</v>
      </c>
      <c r="R261" s="16">
        <v>150</v>
      </c>
      <c r="S261" s="16">
        <v>150</v>
      </c>
      <c r="T261" s="16">
        <v>150</v>
      </c>
      <c r="U261" s="16">
        <v>150</v>
      </c>
      <c r="V261" s="16">
        <v>150</v>
      </c>
      <c r="W261" s="28">
        <f t="shared" si="10"/>
        <v>2400</v>
      </c>
      <c r="X261" s="108">
        <v>0.33</v>
      </c>
      <c r="Y261" s="18">
        <f>X261*W261</f>
        <v>792</v>
      </c>
    </row>
    <row r="262" spans="1:25" ht="33.75">
      <c r="A262" s="13" t="s">
        <v>102</v>
      </c>
      <c r="B262" s="14">
        <v>112020007</v>
      </c>
      <c r="C262" s="15" t="s">
        <v>21</v>
      </c>
      <c r="D262" s="16" t="s">
        <v>192</v>
      </c>
      <c r="E262" s="101">
        <v>700507325884559</v>
      </c>
      <c r="F262" s="17">
        <v>41585</v>
      </c>
      <c r="G262" s="16">
        <v>30</v>
      </c>
      <c r="H262" s="16">
        <v>30</v>
      </c>
      <c r="I262" s="16">
        <v>30</v>
      </c>
      <c r="J262" s="16">
        <v>30</v>
      </c>
      <c r="K262" s="16">
        <v>30</v>
      </c>
      <c r="L262" s="16">
        <v>30</v>
      </c>
      <c r="M262" s="16">
        <v>30</v>
      </c>
      <c r="N262" s="16">
        <v>30</v>
      </c>
      <c r="O262" s="16">
        <v>30</v>
      </c>
      <c r="P262" s="16">
        <v>30</v>
      </c>
      <c r="Q262" s="16">
        <v>30</v>
      </c>
      <c r="R262" s="16">
        <v>30</v>
      </c>
      <c r="S262" s="16">
        <v>30</v>
      </c>
      <c r="T262" s="16">
        <v>30</v>
      </c>
      <c r="U262" s="16">
        <v>30</v>
      </c>
      <c r="V262" s="16">
        <v>30</v>
      </c>
      <c r="W262" s="28">
        <f t="shared" si="10"/>
        <v>480</v>
      </c>
      <c r="X262" s="108">
        <v>6.4119999999999996E-2</v>
      </c>
      <c r="Y262" s="18">
        <f>X262*W262</f>
        <v>30.7776</v>
      </c>
    </row>
    <row r="263" spans="1:25" ht="12" thickBot="1">
      <c r="A263" s="19" t="s">
        <v>404</v>
      </c>
      <c r="B263" s="20"/>
      <c r="C263" s="21"/>
      <c r="D263" s="20"/>
      <c r="E263" s="20"/>
      <c r="F263" s="20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2">
        <f>SUM(Y258:Y262)</f>
        <v>3793.9775999999997</v>
      </c>
    </row>
    <row r="264" spans="1:25" ht="33.75">
      <c r="A264" s="6" t="s">
        <v>72</v>
      </c>
      <c r="B264" s="7">
        <v>116010002</v>
      </c>
      <c r="C264" s="8" t="s">
        <v>240</v>
      </c>
      <c r="D264" s="9" t="s">
        <v>241</v>
      </c>
      <c r="E264" s="97">
        <v>701806267473177</v>
      </c>
      <c r="F264" s="10">
        <v>38975</v>
      </c>
      <c r="G264" s="9">
        <v>5</v>
      </c>
      <c r="H264" s="9">
        <v>5</v>
      </c>
      <c r="I264" s="9">
        <v>5</v>
      </c>
      <c r="J264" s="9">
        <v>5</v>
      </c>
      <c r="K264" s="9">
        <v>5</v>
      </c>
      <c r="L264" s="9">
        <v>5</v>
      </c>
      <c r="M264" s="9">
        <v>5</v>
      </c>
      <c r="N264" s="9">
        <v>5</v>
      </c>
      <c r="O264" s="9">
        <v>5</v>
      </c>
      <c r="P264" s="9">
        <v>5</v>
      </c>
      <c r="Q264" s="9">
        <v>5</v>
      </c>
      <c r="R264" s="9">
        <v>5</v>
      </c>
      <c r="S264" s="9">
        <v>5</v>
      </c>
      <c r="T264" s="9">
        <v>5</v>
      </c>
      <c r="U264" s="9">
        <v>5</v>
      </c>
      <c r="V264" s="9">
        <v>5</v>
      </c>
      <c r="W264" s="9">
        <f t="shared" si="10"/>
        <v>80</v>
      </c>
      <c r="X264" s="107">
        <v>33.72</v>
      </c>
      <c r="Y264" s="11">
        <f>X264*W264</f>
        <v>2697.6</v>
      </c>
    </row>
    <row r="265" spans="1:25" ht="33.75">
      <c r="A265" s="13" t="s">
        <v>74</v>
      </c>
      <c r="B265" s="14">
        <v>116010001</v>
      </c>
      <c r="C265" s="30" t="s">
        <v>240</v>
      </c>
      <c r="D265" s="31" t="s">
        <v>241</v>
      </c>
      <c r="E265" s="101">
        <v>701806267473177</v>
      </c>
      <c r="F265" s="17">
        <v>38975</v>
      </c>
      <c r="G265" s="16">
        <v>6</v>
      </c>
      <c r="H265" s="16">
        <v>6</v>
      </c>
      <c r="I265" s="16">
        <v>6</v>
      </c>
      <c r="J265" s="16">
        <v>6</v>
      </c>
      <c r="K265" s="16">
        <v>6</v>
      </c>
      <c r="L265" s="16">
        <v>6</v>
      </c>
      <c r="M265" s="16">
        <v>6</v>
      </c>
      <c r="N265" s="16">
        <v>6</v>
      </c>
      <c r="O265" s="16">
        <v>6</v>
      </c>
      <c r="P265" s="16">
        <v>6</v>
      </c>
      <c r="Q265" s="16">
        <v>6</v>
      </c>
      <c r="R265" s="16">
        <v>6</v>
      </c>
      <c r="S265" s="16">
        <v>6</v>
      </c>
      <c r="T265" s="16">
        <v>6</v>
      </c>
      <c r="U265" s="16">
        <v>6</v>
      </c>
      <c r="V265" s="16">
        <v>6</v>
      </c>
      <c r="W265" s="28">
        <f t="shared" si="10"/>
        <v>96</v>
      </c>
      <c r="X265" s="108">
        <v>96.26</v>
      </c>
      <c r="Y265" s="18">
        <f>X265*W265</f>
        <v>9240.9600000000009</v>
      </c>
    </row>
    <row r="266" spans="1:25" ht="33.75">
      <c r="A266" s="47" t="s">
        <v>83</v>
      </c>
      <c r="B266" s="14" t="s">
        <v>227</v>
      </c>
      <c r="C266" s="30" t="s">
        <v>240</v>
      </c>
      <c r="D266" s="16" t="s">
        <v>241</v>
      </c>
      <c r="E266" s="101">
        <v>701806267473177</v>
      </c>
      <c r="F266" s="17">
        <v>38975</v>
      </c>
      <c r="G266" s="16">
        <v>50</v>
      </c>
      <c r="H266" s="16">
        <v>50</v>
      </c>
      <c r="I266" s="16">
        <v>50</v>
      </c>
      <c r="J266" s="16">
        <v>50</v>
      </c>
      <c r="K266" s="16">
        <v>50</v>
      </c>
      <c r="L266" s="16">
        <v>50</v>
      </c>
      <c r="M266" s="16">
        <v>50</v>
      </c>
      <c r="N266" s="16">
        <v>50</v>
      </c>
      <c r="O266" s="16">
        <v>50</v>
      </c>
      <c r="P266" s="16">
        <v>50</v>
      </c>
      <c r="Q266" s="16">
        <v>50</v>
      </c>
      <c r="R266" s="16">
        <v>50</v>
      </c>
      <c r="S266" s="16">
        <v>50</v>
      </c>
      <c r="T266" s="16">
        <v>50</v>
      </c>
      <c r="U266" s="16">
        <v>50</v>
      </c>
      <c r="V266" s="16">
        <v>50</v>
      </c>
      <c r="W266" s="28">
        <f t="shared" si="10"/>
        <v>800</v>
      </c>
      <c r="X266" s="108">
        <v>5.04E-2</v>
      </c>
      <c r="Y266" s="18">
        <f>X266*W266</f>
        <v>40.32</v>
      </c>
    </row>
    <row r="267" spans="1:25" ht="33.75">
      <c r="A267" s="13" t="s">
        <v>123</v>
      </c>
      <c r="B267" s="14" t="s">
        <v>315</v>
      </c>
      <c r="C267" s="15" t="s">
        <v>240</v>
      </c>
      <c r="D267" s="16" t="s">
        <v>241</v>
      </c>
      <c r="E267" s="101">
        <v>701806267473177</v>
      </c>
      <c r="F267" s="17">
        <v>38975</v>
      </c>
      <c r="G267" s="16">
        <v>60</v>
      </c>
      <c r="H267" s="16">
        <v>60</v>
      </c>
      <c r="I267" s="16">
        <v>60</v>
      </c>
      <c r="J267" s="16">
        <v>60</v>
      </c>
      <c r="K267" s="16">
        <v>60</v>
      </c>
      <c r="L267" s="16">
        <v>60</v>
      </c>
      <c r="M267" s="16">
        <v>60</v>
      </c>
      <c r="N267" s="16">
        <v>60</v>
      </c>
      <c r="O267" s="16">
        <v>60</v>
      </c>
      <c r="P267" s="16">
        <v>60</v>
      </c>
      <c r="Q267" s="16">
        <v>60</v>
      </c>
      <c r="R267" s="16">
        <v>60</v>
      </c>
      <c r="S267" s="16">
        <v>60</v>
      </c>
      <c r="T267" s="16">
        <v>60</v>
      </c>
      <c r="U267" s="16">
        <v>60</v>
      </c>
      <c r="V267" s="16">
        <v>60</v>
      </c>
      <c r="W267" s="28">
        <f t="shared" si="10"/>
        <v>960</v>
      </c>
      <c r="X267" s="108">
        <v>0.2787</v>
      </c>
      <c r="Y267" s="18">
        <f>X267*W267</f>
        <v>267.55200000000002</v>
      </c>
    </row>
    <row r="268" spans="1:25" ht="33.75">
      <c r="A268" s="47" t="s">
        <v>129</v>
      </c>
      <c r="B268" s="14" t="s">
        <v>228</v>
      </c>
      <c r="C268" s="15" t="s">
        <v>240</v>
      </c>
      <c r="D268" s="16" t="s">
        <v>241</v>
      </c>
      <c r="E268" s="101">
        <v>701806267473177</v>
      </c>
      <c r="F268" s="17">
        <v>38975</v>
      </c>
      <c r="G268" s="16">
        <v>150</v>
      </c>
      <c r="H268" s="16">
        <v>150</v>
      </c>
      <c r="I268" s="16">
        <v>150</v>
      </c>
      <c r="J268" s="16">
        <v>150</v>
      </c>
      <c r="K268" s="16">
        <v>150</v>
      </c>
      <c r="L268" s="16">
        <v>150</v>
      </c>
      <c r="M268" s="16">
        <v>150</v>
      </c>
      <c r="N268" s="16">
        <v>150</v>
      </c>
      <c r="O268" s="16">
        <v>150</v>
      </c>
      <c r="P268" s="16">
        <v>150</v>
      </c>
      <c r="Q268" s="16">
        <v>150</v>
      </c>
      <c r="R268" s="16">
        <v>150</v>
      </c>
      <c r="S268" s="16">
        <v>150</v>
      </c>
      <c r="T268" s="16">
        <v>150</v>
      </c>
      <c r="U268" s="16">
        <v>150</v>
      </c>
      <c r="V268" s="16">
        <v>150</v>
      </c>
      <c r="W268" s="28">
        <f t="shared" si="10"/>
        <v>2400</v>
      </c>
      <c r="X268" s="108">
        <v>0.49107220000000001</v>
      </c>
      <c r="Y268" s="18">
        <f>X268*W268</f>
        <v>1178.5732800000001</v>
      </c>
    </row>
    <row r="269" spans="1:25" ht="12" thickBot="1">
      <c r="A269" s="19" t="s">
        <v>404</v>
      </c>
      <c r="B269" s="20"/>
      <c r="C269" s="21"/>
      <c r="D269" s="20"/>
      <c r="E269" s="20"/>
      <c r="F269" s="20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2">
        <f>SUM(Y264:Y268)</f>
        <v>13425.005280000001</v>
      </c>
    </row>
    <row r="270" spans="1:25" ht="33.75">
      <c r="A270" s="6" t="s">
        <v>107</v>
      </c>
      <c r="B270" s="7">
        <v>112020001</v>
      </c>
      <c r="C270" s="8" t="s">
        <v>108</v>
      </c>
      <c r="D270" s="9" t="s">
        <v>242</v>
      </c>
      <c r="E270" s="94">
        <v>708004361693129</v>
      </c>
      <c r="F270" s="68"/>
      <c r="G270" s="9">
        <v>30</v>
      </c>
      <c r="H270" s="9">
        <v>30</v>
      </c>
      <c r="I270" s="9">
        <v>30</v>
      </c>
      <c r="J270" s="9">
        <v>30</v>
      </c>
      <c r="K270" s="9">
        <v>30</v>
      </c>
      <c r="L270" s="9">
        <v>30</v>
      </c>
      <c r="M270" s="9">
        <v>30</v>
      </c>
      <c r="N270" s="9">
        <v>30</v>
      </c>
      <c r="O270" s="9">
        <v>30</v>
      </c>
      <c r="P270" s="9">
        <v>30</v>
      </c>
      <c r="Q270" s="9">
        <v>30</v>
      </c>
      <c r="R270" s="9">
        <v>30</v>
      </c>
      <c r="S270" s="9">
        <v>30</v>
      </c>
      <c r="T270" s="9">
        <v>30</v>
      </c>
      <c r="U270" s="9">
        <v>30</v>
      </c>
      <c r="V270" s="9">
        <v>30</v>
      </c>
      <c r="W270" s="9">
        <f t="shared" si="10"/>
        <v>480</v>
      </c>
      <c r="X270" s="107">
        <v>0.28999999999999998</v>
      </c>
      <c r="Y270" s="11">
        <f>X270*W270</f>
        <v>139.19999999999999</v>
      </c>
    </row>
    <row r="271" spans="1:25" ht="33.75">
      <c r="A271" s="13" t="s">
        <v>136</v>
      </c>
      <c r="B271" s="14">
        <v>110130034</v>
      </c>
      <c r="C271" s="15" t="s">
        <v>108</v>
      </c>
      <c r="D271" s="16" t="s">
        <v>242</v>
      </c>
      <c r="E271" s="95">
        <v>708004361693129</v>
      </c>
      <c r="F271" s="42"/>
      <c r="G271" s="16">
        <v>30</v>
      </c>
      <c r="H271" s="16">
        <v>30</v>
      </c>
      <c r="I271" s="16">
        <v>30</v>
      </c>
      <c r="J271" s="16">
        <v>30</v>
      </c>
      <c r="K271" s="16">
        <v>30</v>
      </c>
      <c r="L271" s="16">
        <v>30</v>
      </c>
      <c r="M271" s="16">
        <v>30</v>
      </c>
      <c r="N271" s="16">
        <v>30</v>
      </c>
      <c r="O271" s="16">
        <v>30</v>
      </c>
      <c r="P271" s="16">
        <v>30</v>
      </c>
      <c r="Q271" s="16">
        <v>30</v>
      </c>
      <c r="R271" s="16">
        <v>30</v>
      </c>
      <c r="S271" s="16">
        <v>30</v>
      </c>
      <c r="T271" s="16">
        <v>30</v>
      </c>
      <c r="U271" s="16">
        <v>30</v>
      </c>
      <c r="V271" s="16">
        <v>30</v>
      </c>
      <c r="W271" s="28">
        <f t="shared" si="10"/>
        <v>480</v>
      </c>
      <c r="X271" s="108">
        <v>5.14</v>
      </c>
      <c r="Y271" s="18">
        <f>X271*W271</f>
        <v>2467.1999999999998</v>
      </c>
    </row>
    <row r="272" spans="1:25" ht="33.75">
      <c r="A272" s="13" t="s">
        <v>116</v>
      </c>
      <c r="B272" s="14">
        <v>110160003</v>
      </c>
      <c r="C272" s="15" t="s">
        <v>193</v>
      </c>
      <c r="D272" s="16" t="s">
        <v>242</v>
      </c>
      <c r="E272" s="95">
        <v>708004361693129</v>
      </c>
      <c r="F272" s="42"/>
      <c r="G272" s="16">
        <v>30</v>
      </c>
      <c r="H272" s="16">
        <v>30</v>
      </c>
      <c r="I272" s="16">
        <v>30</v>
      </c>
      <c r="J272" s="16">
        <v>30</v>
      </c>
      <c r="K272" s="16">
        <v>30</v>
      </c>
      <c r="L272" s="16">
        <v>30</v>
      </c>
      <c r="M272" s="16">
        <v>30</v>
      </c>
      <c r="N272" s="16">
        <v>30</v>
      </c>
      <c r="O272" s="16">
        <v>30</v>
      </c>
      <c r="P272" s="16">
        <v>30</v>
      </c>
      <c r="Q272" s="16">
        <v>30</v>
      </c>
      <c r="R272" s="16">
        <v>30</v>
      </c>
      <c r="S272" s="16">
        <v>30</v>
      </c>
      <c r="T272" s="16">
        <v>30</v>
      </c>
      <c r="U272" s="16">
        <v>30</v>
      </c>
      <c r="V272" s="16">
        <v>30</v>
      </c>
      <c r="W272" s="28">
        <f t="shared" ref="W272:W347" si="14">G272+H272+I272+J272+K272+L272+M272+N272+O272+P272+Q272+R272+S272+T272+U272+V272</f>
        <v>480</v>
      </c>
      <c r="X272" s="108">
        <v>6.84</v>
      </c>
      <c r="Y272" s="18">
        <f>X272*W272</f>
        <v>3283.2</v>
      </c>
    </row>
    <row r="273" spans="1:25" ht="12" thickBot="1">
      <c r="A273" s="19" t="s">
        <v>404</v>
      </c>
      <c r="B273" s="20"/>
      <c r="C273" s="21"/>
      <c r="D273" s="20"/>
      <c r="E273" s="20"/>
      <c r="F273" s="20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2">
        <f>SUM(Y270:Y272)</f>
        <v>5889.5999999999995</v>
      </c>
    </row>
    <row r="274" spans="1:25" ht="33.75">
      <c r="A274" s="6" t="s">
        <v>150</v>
      </c>
      <c r="B274" s="7" t="s">
        <v>295</v>
      </c>
      <c r="C274" s="8" t="s">
        <v>194</v>
      </c>
      <c r="D274" s="36" t="s">
        <v>195</v>
      </c>
      <c r="E274" s="94">
        <v>700002750438106</v>
      </c>
      <c r="F274" s="10">
        <v>39139</v>
      </c>
      <c r="G274" s="9">
        <v>30</v>
      </c>
      <c r="H274" s="9">
        <v>30</v>
      </c>
      <c r="I274" s="9">
        <v>30</v>
      </c>
      <c r="J274" s="9">
        <v>30</v>
      </c>
      <c r="K274" s="9">
        <v>30</v>
      </c>
      <c r="L274" s="9">
        <v>30</v>
      </c>
      <c r="M274" s="9">
        <v>30</v>
      </c>
      <c r="N274" s="9">
        <v>30</v>
      </c>
      <c r="O274" s="9">
        <v>30</v>
      </c>
      <c r="P274" s="9">
        <v>30</v>
      </c>
      <c r="Q274" s="9">
        <v>30</v>
      </c>
      <c r="R274" s="9">
        <v>30</v>
      </c>
      <c r="S274" s="9">
        <v>30</v>
      </c>
      <c r="T274" s="9">
        <v>30</v>
      </c>
      <c r="U274" s="9">
        <v>30</v>
      </c>
      <c r="V274" s="9">
        <v>30</v>
      </c>
      <c r="W274" s="9">
        <f t="shared" si="14"/>
        <v>480</v>
      </c>
      <c r="X274" s="107">
        <v>0.03</v>
      </c>
      <c r="Y274" s="11">
        <f t="shared" ref="Y274:Y279" si="15">X274*W274</f>
        <v>14.399999999999999</v>
      </c>
    </row>
    <row r="275" spans="1:25" ht="33.75">
      <c r="A275" s="13" t="s">
        <v>72</v>
      </c>
      <c r="B275" s="14">
        <v>116010002</v>
      </c>
      <c r="C275" s="15" t="s">
        <v>194</v>
      </c>
      <c r="D275" s="31" t="s">
        <v>195</v>
      </c>
      <c r="E275" s="95">
        <v>700002750438106</v>
      </c>
      <c r="F275" s="17">
        <v>39139</v>
      </c>
      <c r="G275" s="16">
        <v>2</v>
      </c>
      <c r="H275" s="16">
        <v>2</v>
      </c>
      <c r="I275" s="16">
        <v>2</v>
      </c>
      <c r="J275" s="16">
        <v>2</v>
      </c>
      <c r="K275" s="16">
        <v>2</v>
      </c>
      <c r="L275" s="16">
        <v>2</v>
      </c>
      <c r="M275" s="16">
        <v>2</v>
      </c>
      <c r="N275" s="16">
        <v>2</v>
      </c>
      <c r="O275" s="16">
        <v>2</v>
      </c>
      <c r="P275" s="16">
        <v>2</v>
      </c>
      <c r="Q275" s="16">
        <v>2</v>
      </c>
      <c r="R275" s="16">
        <v>2</v>
      </c>
      <c r="S275" s="16">
        <v>2</v>
      </c>
      <c r="T275" s="16">
        <v>2</v>
      </c>
      <c r="U275" s="16">
        <v>2</v>
      </c>
      <c r="V275" s="16">
        <v>2</v>
      </c>
      <c r="W275" s="28">
        <f t="shared" si="14"/>
        <v>32</v>
      </c>
      <c r="X275" s="108">
        <v>33.72</v>
      </c>
      <c r="Y275" s="18">
        <f t="shared" si="15"/>
        <v>1079.04</v>
      </c>
    </row>
    <row r="276" spans="1:25" ht="33.75">
      <c r="A276" s="13" t="s">
        <v>74</v>
      </c>
      <c r="B276" s="14">
        <v>116010001</v>
      </c>
      <c r="C276" s="30" t="s">
        <v>194</v>
      </c>
      <c r="D276" s="31" t="s">
        <v>195</v>
      </c>
      <c r="E276" s="95">
        <v>700002750438106</v>
      </c>
      <c r="F276" s="17">
        <v>39139</v>
      </c>
      <c r="G276" s="16">
        <v>6</v>
      </c>
      <c r="H276" s="16">
        <v>6</v>
      </c>
      <c r="I276" s="16">
        <v>6</v>
      </c>
      <c r="J276" s="16">
        <v>6</v>
      </c>
      <c r="K276" s="16">
        <v>6</v>
      </c>
      <c r="L276" s="16">
        <v>6</v>
      </c>
      <c r="M276" s="16">
        <v>6</v>
      </c>
      <c r="N276" s="16">
        <v>6</v>
      </c>
      <c r="O276" s="16">
        <v>6</v>
      </c>
      <c r="P276" s="16">
        <v>6</v>
      </c>
      <c r="Q276" s="16">
        <v>6</v>
      </c>
      <c r="R276" s="16">
        <v>6</v>
      </c>
      <c r="S276" s="16">
        <v>6</v>
      </c>
      <c r="T276" s="16">
        <v>6</v>
      </c>
      <c r="U276" s="16">
        <v>6</v>
      </c>
      <c r="V276" s="16">
        <v>6</v>
      </c>
      <c r="W276" s="28">
        <f t="shared" si="14"/>
        <v>96</v>
      </c>
      <c r="X276" s="108">
        <v>96.26</v>
      </c>
      <c r="Y276" s="18">
        <f t="shared" si="15"/>
        <v>9240.9600000000009</v>
      </c>
    </row>
    <row r="277" spans="1:25" ht="33.75">
      <c r="A277" s="47" t="s">
        <v>83</v>
      </c>
      <c r="B277" s="14" t="s">
        <v>227</v>
      </c>
      <c r="C277" s="30" t="s">
        <v>194</v>
      </c>
      <c r="D277" s="31" t="s">
        <v>195</v>
      </c>
      <c r="E277" s="95">
        <v>700002750438106</v>
      </c>
      <c r="F277" s="17">
        <v>39139</v>
      </c>
      <c r="G277" s="16">
        <v>100</v>
      </c>
      <c r="H277" s="16">
        <v>100</v>
      </c>
      <c r="I277" s="16">
        <v>100</v>
      </c>
      <c r="J277" s="16">
        <v>100</v>
      </c>
      <c r="K277" s="16">
        <v>100</v>
      </c>
      <c r="L277" s="16">
        <v>100</v>
      </c>
      <c r="M277" s="16">
        <v>100</v>
      </c>
      <c r="N277" s="16">
        <v>100</v>
      </c>
      <c r="O277" s="16">
        <v>100</v>
      </c>
      <c r="P277" s="16">
        <v>100</v>
      </c>
      <c r="Q277" s="16">
        <v>100</v>
      </c>
      <c r="R277" s="16">
        <v>100</v>
      </c>
      <c r="S277" s="16">
        <v>100</v>
      </c>
      <c r="T277" s="16">
        <v>100</v>
      </c>
      <c r="U277" s="16">
        <v>100</v>
      </c>
      <c r="V277" s="16">
        <v>100</v>
      </c>
      <c r="W277" s="28">
        <f t="shared" si="14"/>
        <v>1600</v>
      </c>
      <c r="X277" s="108">
        <v>5.04E-2</v>
      </c>
      <c r="Y277" s="18">
        <f t="shared" si="15"/>
        <v>80.64</v>
      </c>
    </row>
    <row r="278" spans="1:25" ht="33.75">
      <c r="A278" s="13" t="s">
        <v>93</v>
      </c>
      <c r="B278" s="14">
        <v>116010007</v>
      </c>
      <c r="C278" s="30" t="s">
        <v>194</v>
      </c>
      <c r="D278" s="31" t="s">
        <v>195</v>
      </c>
      <c r="E278" s="95">
        <v>700002750438106</v>
      </c>
      <c r="F278" s="17">
        <v>39139</v>
      </c>
      <c r="G278" s="16">
        <v>120</v>
      </c>
      <c r="H278" s="16">
        <v>120</v>
      </c>
      <c r="I278" s="16">
        <v>120</v>
      </c>
      <c r="J278" s="16">
        <v>120</v>
      </c>
      <c r="K278" s="16">
        <v>120</v>
      </c>
      <c r="L278" s="16">
        <v>120</v>
      </c>
      <c r="M278" s="16">
        <v>120</v>
      </c>
      <c r="N278" s="16">
        <v>120</v>
      </c>
      <c r="O278" s="16">
        <v>120</v>
      </c>
      <c r="P278" s="16">
        <v>120</v>
      </c>
      <c r="Q278" s="16">
        <v>120</v>
      </c>
      <c r="R278" s="16">
        <v>120</v>
      </c>
      <c r="S278" s="16">
        <v>120</v>
      </c>
      <c r="T278" s="16">
        <v>120</v>
      </c>
      <c r="U278" s="16">
        <v>120</v>
      </c>
      <c r="V278" s="16">
        <v>120</v>
      </c>
      <c r="W278" s="28">
        <f t="shared" si="14"/>
        <v>1920</v>
      </c>
      <c r="X278" s="108">
        <v>0.14000000000000001</v>
      </c>
      <c r="Y278" s="18">
        <f t="shared" si="15"/>
        <v>268.8</v>
      </c>
    </row>
    <row r="279" spans="1:25" ht="33.75">
      <c r="A279" s="47" t="s">
        <v>129</v>
      </c>
      <c r="B279" s="14" t="s">
        <v>228</v>
      </c>
      <c r="C279" s="15" t="s">
        <v>194</v>
      </c>
      <c r="D279" s="31" t="s">
        <v>195</v>
      </c>
      <c r="E279" s="95">
        <v>700002750438106</v>
      </c>
      <c r="F279" s="17">
        <v>39139</v>
      </c>
      <c r="G279" s="16">
        <v>100</v>
      </c>
      <c r="H279" s="16">
        <v>100</v>
      </c>
      <c r="I279" s="16">
        <v>100</v>
      </c>
      <c r="J279" s="16">
        <v>100</v>
      </c>
      <c r="K279" s="16">
        <v>100</v>
      </c>
      <c r="L279" s="16">
        <v>100</v>
      </c>
      <c r="M279" s="16">
        <v>100</v>
      </c>
      <c r="N279" s="16">
        <v>100</v>
      </c>
      <c r="O279" s="16">
        <v>100</v>
      </c>
      <c r="P279" s="16">
        <v>100</v>
      </c>
      <c r="Q279" s="16">
        <v>100</v>
      </c>
      <c r="R279" s="16">
        <v>100</v>
      </c>
      <c r="S279" s="16">
        <v>100</v>
      </c>
      <c r="T279" s="16">
        <v>100</v>
      </c>
      <c r="U279" s="16">
        <v>100</v>
      </c>
      <c r="V279" s="16">
        <v>100</v>
      </c>
      <c r="W279" s="28">
        <f t="shared" si="14"/>
        <v>1600</v>
      </c>
      <c r="X279" s="108">
        <v>0.49107220000000001</v>
      </c>
      <c r="Y279" s="18">
        <f t="shared" si="15"/>
        <v>785.71551999999997</v>
      </c>
    </row>
    <row r="280" spans="1:25" ht="12" thickBot="1">
      <c r="A280" s="19" t="s">
        <v>404</v>
      </c>
      <c r="B280" s="20"/>
      <c r="C280" s="21"/>
      <c r="D280" s="20"/>
      <c r="E280" s="20"/>
      <c r="F280" s="20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2">
        <f>SUM(Y274:Y279)</f>
        <v>11469.55552</v>
      </c>
    </row>
    <row r="281" spans="1:25" ht="22.5">
      <c r="A281" s="6" t="s">
        <v>52</v>
      </c>
      <c r="B281" s="7">
        <v>110010007</v>
      </c>
      <c r="C281" s="50" t="s">
        <v>196</v>
      </c>
      <c r="D281" s="9" t="s">
        <v>243</v>
      </c>
      <c r="E281" s="97">
        <v>702108772111399</v>
      </c>
      <c r="F281" s="10">
        <v>40807</v>
      </c>
      <c r="G281" s="9">
        <v>40</v>
      </c>
      <c r="H281" s="9">
        <v>40</v>
      </c>
      <c r="I281" s="9">
        <v>40</v>
      </c>
      <c r="J281" s="9">
        <v>40</v>
      </c>
      <c r="K281" s="9">
        <v>40</v>
      </c>
      <c r="L281" s="9">
        <v>40</v>
      </c>
      <c r="M281" s="9">
        <v>40</v>
      </c>
      <c r="N281" s="9">
        <v>40</v>
      </c>
      <c r="O281" s="9">
        <v>40</v>
      </c>
      <c r="P281" s="9">
        <v>40</v>
      </c>
      <c r="Q281" s="9">
        <v>40</v>
      </c>
      <c r="R281" s="9">
        <v>40</v>
      </c>
      <c r="S281" s="9">
        <v>40</v>
      </c>
      <c r="T281" s="9">
        <v>40</v>
      </c>
      <c r="U281" s="9">
        <v>40</v>
      </c>
      <c r="V281" s="9">
        <v>40</v>
      </c>
      <c r="W281" s="9">
        <f t="shared" si="14"/>
        <v>640</v>
      </c>
      <c r="X281" s="107">
        <v>0.14030000000000001</v>
      </c>
      <c r="Y281" s="11">
        <f t="shared" ref="Y281:Y290" si="16">X281*W281</f>
        <v>89.792000000000002</v>
      </c>
    </row>
    <row r="282" spans="1:25" ht="22.5">
      <c r="A282" s="13" t="s">
        <v>61</v>
      </c>
      <c r="B282" s="14">
        <v>110010004</v>
      </c>
      <c r="C282" s="30" t="s">
        <v>196</v>
      </c>
      <c r="D282" s="16" t="s">
        <v>243</v>
      </c>
      <c r="E282" s="101">
        <v>702108772111399</v>
      </c>
      <c r="F282" s="17">
        <v>40807</v>
      </c>
      <c r="G282" s="16">
        <v>40</v>
      </c>
      <c r="H282" s="16">
        <v>40</v>
      </c>
      <c r="I282" s="16">
        <v>40</v>
      </c>
      <c r="J282" s="16">
        <v>40</v>
      </c>
      <c r="K282" s="16">
        <v>40</v>
      </c>
      <c r="L282" s="16">
        <v>40</v>
      </c>
      <c r="M282" s="16">
        <v>40</v>
      </c>
      <c r="N282" s="16">
        <v>40</v>
      </c>
      <c r="O282" s="16">
        <v>40</v>
      </c>
      <c r="P282" s="16">
        <v>40</v>
      </c>
      <c r="Q282" s="16">
        <v>40</v>
      </c>
      <c r="R282" s="16">
        <v>40</v>
      </c>
      <c r="S282" s="16">
        <v>40</v>
      </c>
      <c r="T282" s="16">
        <v>40</v>
      </c>
      <c r="U282" s="16">
        <v>40</v>
      </c>
      <c r="V282" s="16">
        <v>40</v>
      </c>
      <c r="W282" s="28">
        <f t="shared" si="14"/>
        <v>640</v>
      </c>
      <c r="X282" s="108">
        <v>2.1999999999999999E-2</v>
      </c>
      <c r="Y282" s="18">
        <f t="shared" si="16"/>
        <v>14.079999999999998</v>
      </c>
    </row>
    <row r="283" spans="1:25" ht="22.5">
      <c r="A283" s="13" t="s">
        <v>65</v>
      </c>
      <c r="B283" s="14">
        <v>116010028</v>
      </c>
      <c r="C283" s="15" t="s">
        <v>196</v>
      </c>
      <c r="D283" s="16" t="s">
        <v>243</v>
      </c>
      <c r="E283" s="101">
        <v>702108772111399</v>
      </c>
      <c r="F283" s="17">
        <v>40807</v>
      </c>
      <c r="G283" s="16">
        <v>15</v>
      </c>
      <c r="H283" s="16">
        <v>15</v>
      </c>
      <c r="I283" s="16">
        <v>15</v>
      </c>
      <c r="J283" s="16">
        <v>15</v>
      </c>
      <c r="K283" s="16">
        <v>15</v>
      </c>
      <c r="L283" s="16">
        <v>15</v>
      </c>
      <c r="M283" s="16">
        <v>15</v>
      </c>
      <c r="N283" s="16">
        <v>15</v>
      </c>
      <c r="O283" s="16">
        <v>15</v>
      </c>
      <c r="P283" s="16">
        <v>15</v>
      </c>
      <c r="Q283" s="16">
        <v>15</v>
      </c>
      <c r="R283" s="16">
        <v>15</v>
      </c>
      <c r="S283" s="16">
        <v>15</v>
      </c>
      <c r="T283" s="16">
        <v>15</v>
      </c>
      <c r="U283" s="16">
        <v>15</v>
      </c>
      <c r="V283" s="16">
        <v>15</v>
      </c>
      <c r="W283" s="28">
        <f t="shared" si="14"/>
        <v>240</v>
      </c>
      <c r="X283" s="108">
        <v>0.42</v>
      </c>
      <c r="Y283" s="18">
        <f t="shared" si="16"/>
        <v>100.8</v>
      </c>
    </row>
    <row r="284" spans="1:25" ht="22.5">
      <c r="A284" s="13" t="s">
        <v>76</v>
      </c>
      <c r="B284" s="14">
        <v>116010005</v>
      </c>
      <c r="C284" s="15" t="s">
        <v>196</v>
      </c>
      <c r="D284" s="16" t="s">
        <v>243</v>
      </c>
      <c r="E284" s="101">
        <v>702108772111399</v>
      </c>
      <c r="F284" s="17">
        <v>40807</v>
      </c>
      <c r="G284" s="16">
        <v>1</v>
      </c>
      <c r="H284" s="16">
        <v>1</v>
      </c>
      <c r="I284" s="16">
        <v>1</v>
      </c>
      <c r="J284" s="16">
        <v>1</v>
      </c>
      <c r="K284" s="16">
        <v>1</v>
      </c>
      <c r="L284" s="16">
        <v>1</v>
      </c>
      <c r="M284" s="16">
        <v>1</v>
      </c>
      <c r="N284" s="16">
        <v>1</v>
      </c>
      <c r="O284" s="16">
        <v>1</v>
      </c>
      <c r="P284" s="16">
        <v>1</v>
      </c>
      <c r="Q284" s="16">
        <v>1</v>
      </c>
      <c r="R284" s="16">
        <v>1</v>
      </c>
      <c r="S284" s="16">
        <v>1</v>
      </c>
      <c r="T284" s="16">
        <v>1</v>
      </c>
      <c r="U284" s="16">
        <v>1</v>
      </c>
      <c r="V284" s="16">
        <v>1</v>
      </c>
      <c r="W284" s="28">
        <f t="shared" si="14"/>
        <v>16</v>
      </c>
      <c r="X284" s="108">
        <v>191.14</v>
      </c>
      <c r="Y284" s="18">
        <f t="shared" si="16"/>
        <v>3058.24</v>
      </c>
    </row>
    <row r="285" spans="1:25" ht="22.5">
      <c r="A285" s="13" t="s">
        <v>238</v>
      </c>
      <c r="B285" s="14" t="s">
        <v>358</v>
      </c>
      <c r="C285" s="15" t="s">
        <v>196</v>
      </c>
      <c r="D285" s="16" t="s">
        <v>243</v>
      </c>
      <c r="E285" s="101">
        <v>702108772111399</v>
      </c>
      <c r="F285" s="17">
        <v>40807</v>
      </c>
      <c r="G285" s="16">
        <v>30</v>
      </c>
      <c r="H285" s="16">
        <v>30</v>
      </c>
      <c r="I285" s="16">
        <v>30</v>
      </c>
      <c r="J285" s="16">
        <v>30</v>
      </c>
      <c r="K285" s="16">
        <v>30</v>
      </c>
      <c r="L285" s="16">
        <v>30</v>
      </c>
      <c r="M285" s="16">
        <v>30</v>
      </c>
      <c r="N285" s="16">
        <v>30</v>
      </c>
      <c r="O285" s="16">
        <v>30</v>
      </c>
      <c r="P285" s="16">
        <v>30</v>
      </c>
      <c r="Q285" s="16">
        <v>30</v>
      </c>
      <c r="R285" s="16">
        <v>30</v>
      </c>
      <c r="S285" s="16">
        <v>30</v>
      </c>
      <c r="T285" s="16">
        <v>30</v>
      </c>
      <c r="U285" s="16">
        <v>30</v>
      </c>
      <c r="V285" s="16">
        <v>30</v>
      </c>
      <c r="W285" s="28">
        <f t="shared" si="14"/>
        <v>480</v>
      </c>
      <c r="X285" s="108">
        <v>6.0299999999999999E-2</v>
      </c>
      <c r="Y285" s="18">
        <f t="shared" si="16"/>
        <v>28.943999999999999</v>
      </c>
    </row>
    <row r="286" spans="1:25" ht="22.5">
      <c r="A286" s="13" t="s">
        <v>100</v>
      </c>
      <c r="B286" s="14">
        <v>110130015</v>
      </c>
      <c r="C286" s="15" t="s">
        <v>196</v>
      </c>
      <c r="D286" s="16" t="s">
        <v>243</v>
      </c>
      <c r="E286" s="101">
        <v>702108772111399</v>
      </c>
      <c r="F286" s="17">
        <v>40807</v>
      </c>
      <c r="G286" s="16">
        <v>30</v>
      </c>
      <c r="H286" s="16">
        <v>30</v>
      </c>
      <c r="I286" s="16">
        <v>30</v>
      </c>
      <c r="J286" s="16">
        <v>30</v>
      </c>
      <c r="K286" s="16">
        <v>30</v>
      </c>
      <c r="L286" s="16">
        <v>30</v>
      </c>
      <c r="M286" s="16">
        <v>30</v>
      </c>
      <c r="N286" s="16">
        <v>30</v>
      </c>
      <c r="O286" s="16">
        <v>30</v>
      </c>
      <c r="P286" s="16">
        <v>30</v>
      </c>
      <c r="Q286" s="16">
        <v>30</v>
      </c>
      <c r="R286" s="16">
        <v>30</v>
      </c>
      <c r="S286" s="16">
        <v>30</v>
      </c>
      <c r="T286" s="16">
        <v>30</v>
      </c>
      <c r="U286" s="16">
        <v>30</v>
      </c>
      <c r="V286" s="16">
        <v>30</v>
      </c>
      <c r="W286" s="28">
        <f t="shared" si="14"/>
        <v>480</v>
      </c>
      <c r="X286" s="108">
        <v>0.45</v>
      </c>
      <c r="Y286" s="18">
        <f t="shared" si="16"/>
        <v>216</v>
      </c>
    </row>
    <row r="287" spans="1:25" ht="22.5">
      <c r="A287" s="13" t="s">
        <v>102</v>
      </c>
      <c r="B287" s="14">
        <v>112020007</v>
      </c>
      <c r="C287" s="15" t="s">
        <v>196</v>
      </c>
      <c r="D287" s="16" t="s">
        <v>243</v>
      </c>
      <c r="E287" s="101">
        <v>702108772111399</v>
      </c>
      <c r="F287" s="17">
        <v>40807</v>
      </c>
      <c r="G287" s="16">
        <v>42</v>
      </c>
      <c r="H287" s="16">
        <v>42</v>
      </c>
      <c r="I287" s="16">
        <v>42</v>
      </c>
      <c r="J287" s="16">
        <v>42</v>
      </c>
      <c r="K287" s="16">
        <v>42</v>
      </c>
      <c r="L287" s="16">
        <v>42</v>
      </c>
      <c r="M287" s="16">
        <v>42</v>
      </c>
      <c r="N287" s="16">
        <v>42</v>
      </c>
      <c r="O287" s="16">
        <v>42</v>
      </c>
      <c r="P287" s="16">
        <v>42</v>
      </c>
      <c r="Q287" s="16">
        <v>42</v>
      </c>
      <c r="R287" s="16">
        <v>42</v>
      </c>
      <c r="S287" s="16">
        <v>42</v>
      </c>
      <c r="T287" s="16">
        <v>42</v>
      </c>
      <c r="U287" s="16">
        <v>42</v>
      </c>
      <c r="V287" s="16">
        <v>42</v>
      </c>
      <c r="W287" s="28">
        <f t="shared" si="14"/>
        <v>672</v>
      </c>
      <c r="X287" s="108">
        <v>6.4119999999999996E-2</v>
      </c>
      <c r="Y287" s="18">
        <f t="shared" si="16"/>
        <v>43.088639999999998</v>
      </c>
    </row>
    <row r="288" spans="1:25" ht="22.5">
      <c r="A288" s="13" t="s">
        <v>123</v>
      </c>
      <c r="B288" s="14" t="s">
        <v>315</v>
      </c>
      <c r="C288" s="30" t="s">
        <v>196</v>
      </c>
      <c r="D288" s="16" t="s">
        <v>243</v>
      </c>
      <c r="E288" s="101">
        <v>702108772111399</v>
      </c>
      <c r="F288" s="17">
        <v>40807</v>
      </c>
      <c r="G288" s="16">
        <v>30</v>
      </c>
      <c r="H288" s="16">
        <v>30</v>
      </c>
      <c r="I288" s="16">
        <v>30</v>
      </c>
      <c r="J288" s="16">
        <v>30</v>
      </c>
      <c r="K288" s="16">
        <v>30</v>
      </c>
      <c r="L288" s="16">
        <v>30</v>
      </c>
      <c r="M288" s="16">
        <v>30</v>
      </c>
      <c r="N288" s="16">
        <v>30</v>
      </c>
      <c r="O288" s="16">
        <v>30</v>
      </c>
      <c r="P288" s="16">
        <v>30</v>
      </c>
      <c r="Q288" s="16">
        <v>30</v>
      </c>
      <c r="R288" s="16">
        <v>30</v>
      </c>
      <c r="S288" s="16">
        <v>30</v>
      </c>
      <c r="T288" s="16">
        <v>30</v>
      </c>
      <c r="U288" s="16">
        <v>30</v>
      </c>
      <c r="V288" s="16">
        <v>30</v>
      </c>
      <c r="W288" s="28">
        <f t="shared" si="14"/>
        <v>480</v>
      </c>
      <c r="X288" s="108">
        <v>0.2787</v>
      </c>
      <c r="Y288" s="18">
        <f t="shared" si="16"/>
        <v>133.77600000000001</v>
      </c>
    </row>
    <row r="289" spans="1:25" ht="22.5">
      <c r="A289" s="47" t="s">
        <v>129</v>
      </c>
      <c r="B289" s="14" t="s">
        <v>317</v>
      </c>
      <c r="C289" s="30" t="s">
        <v>196</v>
      </c>
      <c r="D289" s="16"/>
      <c r="E289" s="101"/>
      <c r="F289" s="17"/>
      <c r="G289" s="16">
        <v>50</v>
      </c>
      <c r="H289" s="16">
        <v>50</v>
      </c>
      <c r="I289" s="16">
        <v>50</v>
      </c>
      <c r="J289" s="16">
        <v>50</v>
      </c>
      <c r="K289" s="16">
        <v>50</v>
      </c>
      <c r="L289" s="16">
        <v>50</v>
      </c>
      <c r="M289" s="16">
        <v>50</v>
      </c>
      <c r="N289" s="16">
        <v>50</v>
      </c>
      <c r="O289" s="16">
        <v>50</v>
      </c>
      <c r="P289" s="16">
        <v>50</v>
      </c>
      <c r="Q289" s="16">
        <v>50</v>
      </c>
      <c r="R289" s="16">
        <v>50</v>
      </c>
      <c r="S289" s="16">
        <v>50</v>
      </c>
      <c r="T289" s="16">
        <v>50</v>
      </c>
      <c r="U289" s="16">
        <v>50</v>
      </c>
      <c r="V289" s="16">
        <v>50</v>
      </c>
      <c r="W289" s="28">
        <f t="shared" si="14"/>
        <v>800</v>
      </c>
      <c r="X289" s="108">
        <v>0.49109999999999998</v>
      </c>
      <c r="Y289" s="18">
        <f t="shared" si="16"/>
        <v>392.88</v>
      </c>
    </row>
    <row r="290" spans="1:25" ht="22.5">
      <c r="A290" s="13" t="s">
        <v>134</v>
      </c>
      <c r="B290" s="14">
        <v>110130016</v>
      </c>
      <c r="C290" s="15" t="s">
        <v>196</v>
      </c>
      <c r="D290" s="16" t="s">
        <v>243</v>
      </c>
      <c r="E290" s="101">
        <v>702108772111399</v>
      </c>
      <c r="F290" s="17">
        <v>40807</v>
      </c>
      <c r="G290" s="16">
        <v>30</v>
      </c>
      <c r="H290" s="16">
        <v>30</v>
      </c>
      <c r="I290" s="16">
        <v>30</v>
      </c>
      <c r="J290" s="16">
        <v>30</v>
      </c>
      <c r="K290" s="16">
        <v>30</v>
      </c>
      <c r="L290" s="16">
        <v>30</v>
      </c>
      <c r="M290" s="16">
        <v>30</v>
      </c>
      <c r="N290" s="16">
        <v>30</v>
      </c>
      <c r="O290" s="16">
        <v>30</v>
      </c>
      <c r="P290" s="16">
        <v>30</v>
      </c>
      <c r="Q290" s="16">
        <v>30</v>
      </c>
      <c r="R290" s="16">
        <v>30</v>
      </c>
      <c r="S290" s="16">
        <v>30</v>
      </c>
      <c r="T290" s="16">
        <v>30</v>
      </c>
      <c r="U290" s="16">
        <v>30</v>
      </c>
      <c r="V290" s="16">
        <v>30</v>
      </c>
      <c r="W290" s="28">
        <f t="shared" si="14"/>
        <v>480</v>
      </c>
      <c r="X290" s="108">
        <v>2.2999999999999998</v>
      </c>
      <c r="Y290" s="18">
        <f t="shared" si="16"/>
        <v>1104</v>
      </c>
    </row>
    <row r="291" spans="1:25" ht="12" thickBot="1">
      <c r="A291" s="19" t="s">
        <v>404</v>
      </c>
      <c r="B291" s="20"/>
      <c r="C291" s="21"/>
      <c r="D291" s="20"/>
      <c r="E291" s="20"/>
      <c r="F291" s="20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2">
        <f>SUM(Y281:Y290)</f>
        <v>5181.6006399999997</v>
      </c>
    </row>
    <row r="292" spans="1:25" ht="45">
      <c r="A292" s="6" t="s">
        <v>297</v>
      </c>
      <c r="B292" s="7" t="s">
        <v>298</v>
      </c>
      <c r="C292" s="8" t="s">
        <v>197</v>
      </c>
      <c r="D292" s="9" t="s">
        <v>198</v>
      </c>
      <c r="E292" s="97">
        <v>706508301824998</v>
      </c>
      <c r="F292" s="68"/>
      <c r="G292" s="9">
        <v>100</v>
      </c>
      <c r="H292" s="9">
        <v>100</v>
      </c>
      <c r="I292" s="9">
        <v>100</v>
      </c>
      <c r="J292" s="9">
        <v>100</v>
      </c>
      <c r="K292" s="9">
        <v>100</v>
      </c>
      <c r="L292" s="9">
        <v>100</v>
      </c>
      <c r="M292" s="9">
        <v>100</v>
      </c>
      <c r="N292" s="9">
        <v>100</v>
      </c>
      <c r="O292" s="9">
        <v>100</v>
      </c>
      <c r="P292" s="9">
        <v>100</v>
      </c>
      <c r="Q292" s="9">
        <v>100</v>
      </c>
      <c r="R292" s="9">
        <v>100</v>
      </c>
      <c r="S292" s="9">
        <v>100</v>
      </c>
      <c r="T292" s="9">
        <v>100</v>
      </c>
      <c r="U292" s="9">
        <v>100</v>
      </c>
      <c r="V292" s="9">
        <v>100</v>
      </c>
      <c r="W292" s="9">
        <f t="shared" si="14"/>
        <v>1600</v>
      </c>
      <c r="X292" s="107">
        <v>0.34399999999999997</v>
      </c>
      <c r="Y292" s="11">
        <f>X292*W292</f>
        <v>550.4</v>
      </c>
    </row>
    <row r="293" spans="1:25" ht="22.5">
      <c r="A293" s="13" t="s">
        <v>72</v>
      </c>
      <c r="B293" s="14">
        <v>116010002</v>
      </c>
      <c r="C293" s="15" t="s">
        <v>197</v>
      </c>
      <c r="D293" s="16" t="s">
        <v>198</v>
      </c>
      <c r="E293" s="101">
        <v>706508301824998</v>
      </c>
      <c r="F293" s="42"/>
      <c r="G293" s="16">
        <v>3</v>
      </c>
      <c r="H293" s="16">
        <v>3</v>
      </c>
      <c r="I293" s="16">
        <v>3</v>
      </c>
      <c r="J293" s="16">
        <v>3</v>
      </c>
      <c r="K293" s="16">
        <v>3</v>
      </c>
      <c r="L293" s="16">
        <v>3</v>
      </c>
      <c r="M293" s="16">
        <v>3</v>
      </c>
      <c r="N293" s="16">
        <v>3</v>
      </c>
      <c r="O293" s="16">
        <v>3</v>
      </c>
      <c r="P293" s="16">
        <v>3</v>
      </c>
      <c r="Q293" s="16">
        <v>3</v>
      </c>
      <c r="R293" s="16">
        <v>3</v>
      </c>
      <c r="S293" s="16">
        <v>3</v>
      </c>
      <c r="T293" s="16">
        <v>3</v>
      </c>
      <c r="U293" s="16">
        <v>3</v>
      </c>
      <c r="V293" s="16">
        <v>3</v>
      </c>
      <c r="W293" s="28">
        <f t="shared" si="14"/>
        <v>48</v>
      </c>
      <c r="X293" s="108">
        <v>33.72</v>
      </c>
      <c r="Y293" s="18">
        <f>X293*W293</f>
        <v>1618.56</v>
      </c>
    </row>
    <row r="294" spans="1:25" ht="22.5">
      <c r="A294" s="47" t="s">
        <v>83</v>
      </c>
      <c r="B294" s="14" t="s">
        <v>227</v>
      </c>
      <c r="C294" s="30" t="s">
        <v>197</v>
      </c>
      <c r="D294" s="16" t="s">
        <v>198</v>
      </c>
      <c r="E294" s="101">
        <v>706508301824998</v>
      </c>
      <c r="F294" s="83"/>
      <c r="G294" s="16">
        <v>100</v>
      </c>
      <c r="H294" s="16">
        <v>100</v>
      </c>
      <c r="I294" s="16">
        <v>100</v>
      </c>
      <c r="J294" s="16">
        <v>100</v>
      </c>
      <c r="K294" s="16">
        <v>100</v>
      </c>
      <c r="L294" s="16">
        <v>100</v>
      </c>
      <c r="M294" s="16">
        <v>100</v>
      </c>
      <c r="N294" s="16">
        <v>100</v>
      </c>
      <c r="O294" s="16">
        <v>100</v>
      </c>
      <c r="P294" s="16">
        <v>100</v>
      </c>
      <c r="Q294" s="16">
        <v>100</v>
      </c>
      <c r="R294" s="16">
        <v>100</v>
      </c>
      <c r="S294" s="16">
        <v>100</v>
      </c>
      <c r="T294" s="16">
        <v>100</v>
      </c>
      <c r="U294" s="16">
        <v>100</v>
      </c>
      <c r="V294" s="16">
        <v>100</v>
      </c>
      <c r="W294" s="28">
        <f t="shared" si="14"/>
        <v>1600</v>
      </c>
      <c r="X294" s="108">
        <v>5.04E-2</v>
      </c>
      <c r="Y294" s="18">
        <f>X294*W294</f>
        <v>80.64</v>
      </c>
    </row>
    <row r="295" spans="1:25" ht="22.5">
      <c r="A295" s="47" t="s">
        <v>129</v>
      </c>
      <c r="B295" s="14" t="s">
        <v>228</v>
      </c>
      <c r="C295" s="15" t="s">
        <v>197</v>
      </c>
      <c r="D295" s="16" t="s">
        <v>198</v>
      </c>
      <c r="E295" s="101">
        <v>706508301824998</v>
      </c>
      <c r="F295" s="17"/>
      <c r="G295" s="16">
        <v>200</v>
      </c>
      <c r="H295" s="16">
        <v>200</v>
      </c>
      <c r="I295" s="16">
        <v>200</v>
      </c>
      <c r="J295" s="16">
        <v>200</v>
      </c>
      <c r="K295" s="16">
        <v>200</v>
      </c>
      <c r="L295" s="16">
        <v>200</v>
      </c>
      <c r="M295" s="16">
        <v>200</v>
      </c>
      <c r="N295" s="16">
        <v>200</v>
      </c>
      <c r="O295" s="16">
        <v>200</v>
      </c>
      <c r="P295" s="16">
        <v>200</v>
      </c>
      <c r="Q295" s="16">
        <v>200</v>
      </c>
      <c r="R295" s="16">
        <v>200</v>
      </c>
      <c r="S295" s="16">
        <v>200</v>
      </c>
      <c r="T295" s="16">
        <v>200</v>
      </c>
      <c r="U295" s="16">
        <v>200</v>
      </c>
      <c r="V295" s="16">
        <v>200</v>
      </c>
      <c r="W295" s="28">
        <f t="shared" si="14"/>
        <v>3200</v>
      </c>
      <c r="X295" s="108">
        <v>0.49107220000000001</v>
      </c>
      <c r="Y295" s="18">
        <f>X295*W295</f>
        <v>1571.4310399999999</v>
      </c>
    </row>
    <row r="296" spans="1:25" ht="12" thickBot="1">
      <c r="A296" s="19" t="s">
        <v>404</v>
      </c>
      <c r="B296" s="20"/>
      <c r="C296" s="21"/>
      <c r="D296" s="20"/>
      <c r="E296" s="20"/>
      <c r="F296" s="20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2">
        <f>SUM(Y292:Y295)</f>
        <v>3821.0310399999998</v>
      </c>
    </row>
    <row r="297" spans="1:25" ht="33.75">
      <c r="A297" s="6" t="s">
        <v>40</v>
      </c>
      <c r="B297" s="7" t="s">
        <v>363</v>
      </c>
      <c r="C297" s="8" t="s">
        <v>41</v>
      </c>
      <c r="D297" s="9" t="s">
        <v>199</v>
      </c>
      <c r="E297" s="94">
        <v>700703959622870</v>
      </c>
      <c r="F297" s="10">
        <v>42489</v>
      </c>
      <c r="G297" s="9">
        <v>60</v>
      </c>
      <c r="H297" s="9">
        <v>60</v>
      </c>
      <c r="I297" s="9">
        <v>60</v>
      </c>
      <c r="J297" s="9">
        <v>60</v>
      </c>
      <c r="K297" s="9">
        <v>60</v>
      </c>
      <c r="L297" s="9">
        <v>60</v>
      </c>
      <c r="M297" s="9">
        <v>60</v>
      </c>
      <c r="N297" s="9">
        <v>60</v>
      </c>
      <c r="O297" s="9">
        <v>60</v>
      </c>
      <c r="P297" s="9">
        <v>60</v>
      </c>
      <c r="Q297" s="9">
        <v>60</v>
      </c>
      <c r="R297" s="9">
        <v>60</v>
      </c>
      <c r="S297" s="9">
        <v>60</v>
      </c>
      <c r="T297" s="9">
        <v>60</v>
      </c>
      <c r="U297" s="9">
        <v>60</v>
      </c>
      <c r="V297" s="9">
        <v>60</v>
      </c>
      <c r="W297" s="9">
        <f t="shared" si="14"/>
        <v>960</v>
      </c>
      <c r="X297" s="107">
        <v>4.2</v>
      </c>
      <c r="Y297" s="11">
        <f>X297*W297</f>
        <v>4032</v>
      </c>
    </row>
    <row r="298" spans="1:25" ht="12" thickBot="1">
      <c r="A298" s="19" t="s">
        <v>404</v>
      </c>
      <c r="B298" s="20"/>
      <c r="C298" s="21"/>
      <c r="D298" s="20"/>
      <c r="E298" s="20"/>
      <c r="F298" s="20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2">
        <f>SUM(Y297)</f>
        <v>4032</v>
      </c>
    </row>
    <row r="299" spans="1:25" ht="33.75">
      <c r="A299" s="6" t="s">
        <v>74</v>
      </c>
      <c r="B299" s="7">
        <v>116010001</v>
      </c>
      <c r="C299" s="50" t="s">
        <v>200</v>
      </c>
      <c r="D299" s="36" t="s">
        <v>201</v>
      </c>
      <c r="E299" s="94">
        <v>705000053673358</v>
      </c>
      <c r="F299" s="10">
        <v>39944</v>
      </c>
      <c r="G299" s="9">
        <v>2</v>
      </c>
      <c r="H299" s="9">
        <v>2</v>
      </c>
      <c r="I299" s="9">
        <v>2</v>
      </c>
      <c r="J299" s="9">
        <v>2</v>
      </c>
      <c r="K299" s="9">
        <v>2</v>
      </c>
      <c r="L299" s="9">
        <v>2</v>
      </c>
      <c r="M299" s="9">
        <v>2</v>
      </c>
      <c r="N299" s="9">
        <v>2</v>
      </c>
      <c r="O299" s="9">
        <v>2</v>
      </c>
      <c r="P299" s="9">
        <v>2</v>
      </c>
      <c r="Q299" s="9">
        <v>2</v>
      </c>
      <c r="R299" s="9">
        <v>2</v>
      </c>
      <c r="S299" s="9">
        <v>2</v>
      </c>
      <c r="T299" s="9">
        <v>2</v>
      </c>
      <c r="U299" s="9">
        <v>2</v>
      </c>
      <c r="V299" s="9">
        <v>2</v>
      </c>
      <c r="W299" s="9">
        <f t="shared" si="14"/>
        <v>32</v>
      </c>
      <c r="X299" s="107">
        <v>96.26</v>
      </c>
      <c r="Y299" s="11">
        <f>X299*W299</f>
        <v>3080.32</v>
      </c>
    </row>
    <row r="300" spans="1:25" ht="33.75">
      <c r="A300" s="13" t="s">
        <v>81</v>
      </c>
      <c r="B300" s="14">
        <v>116010011</v>
      </c>
      <c r="C300" s="15" t="s">
        <v>200</v>
      </c>
      <c r="D300" s="31" t="s">
        <v>201</v>
      </c>
      <c r="E300" s="95">
        <v>705000053673358</v>
      </c>
      <c r="F300" s="17">
        <v>39944</v>
      </c>
      <c r="G300" s="16">
        <v>2</v>
      </c>
      <c r="H300" s="16">
        <v>2</v>
      </c>
      <c r="I300" s="16">
        <v>2</v>
      </c>
      <c r="J300" s="16">
        <v>2</v>
      </c>
      <c r="K300" s="16">
        <v>2</v>
      </c>
      <c r="L300" s="16">
        <v>2</v>
      </c>
      <c r="M300" s="16">
        <v>2</v>
      </c>
      <c r="N300" s="16">
        <v>2</v>
      </c>
      <c r="O300" s="16">
        <v>2</v>
      </c>
      <c r="P300" s="16">
        <v>2</v>
      </c>
      <c r="Q300" s="16">
        <v>2</v>
      </c>
      <c r="R300" s="16">
        <v>2</v>
      </c>
      <c r="S300" s="16">
        <v>2</v>
      </c>
      <c r="T300" s="16">
        <v>2</v>
      </c>
      <c r="U300" s="16">
        <v>2</v>
      </c>
      <c r="V300" s="16">
        <v>2</v>
      </c>
      <c r="W300" s="28">
        <f t="shared" si="14"/>
        <v>32</v>
      </c>
      <c r="X300" s="108">
        <v>33.24</v>
      </c>
      <c r="Y300" s="18">
        <f>X300*W300</f>
        <v>1063.68</v>
      </c>
    </row>
    <row r="301" spans="1:25" ht="33.75">
      <c r="A301" s="47" t="s">
        <v>83</v>
      </c>
      <c r="B301" s="14" t="s">
        <v>227</v>
      </c>
      <c r="C301" s="30" t="s">
        <v>200</v>
      </c>
      <c r="D301" s="52" t="s">
        <v>201</v>
      </c>
      <c r="E301" s="95">
        <v>705000053673358</v>
      </c>
      <c r="F301" s="17">
        <v>39944</v>
      </c>
      <c r="G301" s="16">
        <v>30</v>
      </c>
      <c r="H301" s="16">
        <v>30</v>
      </c>
      <c r="I301" s="16">
        <v>30</v>
      </c>
      <c r="J301" s="16">
        <v>30</v>
      </c>
      <c r="K301" s="16">
        <v>30</v>
      </c>
      <c r="L301" s="16">
        <v>30</v>
      </c>
      <c r="M301" s="16">
        <v>30</v>
      </c>
      <c r="N301" s="16">
        <v>30</v>
      </c>
      <c r="O301" s="16">
        <v>30</v>
      </c>
      <c r="P301" s="16">
        <v>30</v>
      </c>
      <c r="Q301" s="16">
        <v>30</v>
      </c>
      <c r="R301" s="16">
        <v>30</v>
      </c>
      <c r="S301" s="16">
        <v>30</v>
      </c>
      <c r="T301" s="16">
        <v>30</v>
      </c>
      <c r="U301" s="16">
        <v>30</v>
      </c>
      <c r="V301" s="16">
        <v>30</v>
      </c>
      <c r="W301" s="28">
        <f t="shared" si="14"/>
        <v>480</v>
      </c>
      <c r="X301" s="108">
        <v>5.04E-2</v>
      </c>
      <c r="Y301" s="18">
        <f>X301*W301</f>
        <v>24.192</v>
      </c>
    </row>
    <row r="302" spans="1:25" ht="33.75">
      <c r="A302" s="13" t="s">
        <v>123</v>
      </c>
      <c r="B302" s="14" t="s">
        <v>315</v>
      </c>
      <c r="C302" s="30" t="s">
        <v>200</v>
      </c>
      <c r="D302" s="31" t="s">
        <v>201</v>
      </c>
      <c r="E302" s="95">
        <v>705000053673358</v>
      </c>
      <c r="F302" s="17">
        <v>39944</v>
      </c>
      <c r="G302" s="16">
        <v>30</v>
      </c>
      <c r="H302" s="16">
        <v>30</v>
      </c>
      <c r="I302" s="16">
        <v>30</v>
      </c>
      <c r="J302" s="16">
        <v>30</v>
      </c>
      <c r="K302" s="16">
        <v>30</v>
      </c>
      <c r="L302" s="16">
        <v>30</v>
      </c>
      <c r="M302" s="16">
        <v>30</v>
      </c>
      <c r="N302" s="16">
        <v>30</v>
      </c>
      <c r="O302" s="16">
        <v>30</v>
      </c>
      <c r="P302" s="16">
        <v>30</v>
      </c>
      <c r="Q302" s="16">
        <v>30</v>
      </c>
      <c r="R302" s="16">
        <v>30</v>
      </c>
      <c r="S302" s="16">
        <v>30</v>
      </c>
      <c r="T302" s="16">
        <v>30</v>
      </c>
      <c r="U302" s="16">
        <v>30</v>
      </c>
      <c r="V302" s="16">
        <v>30</v>
      </c>
      <c r="W302" s="28">
        <f t="shared" si="14"/>
        <v>480</v>
      </c>
      <c r="X302" s="108">
        <v>0.2787</v>
      </c>
      <c r="Y302" s="18">
        <f>X302*W302</f>
        <v>133.77600000000001</v>
      </c>
    </row>
    <row r="303" spans="1:25" ht="33.75">
      <c r="A303" s="47" t="s">
        <v>129</v>
      </c>
      <c r="B303" s="14" t="s">
        <v>228</v>
      </c>
      <c r="C303" s="15" t="s">
        <v>200</v>
      </c>
      <c r="D303" s="16" t="s">
        <v>201</v>
      </c>
      <c r="E303" s="95">
        <v>705000053673358</v>
      </c>
      <c r="F303" s="17">
        <v>39944</v>
      </c>
      <c r="G303" s="16">
        <v>100</v>
      </c>
      <c r="H303" s="16">
        <v>100</v>
      </c>
      <c r="I303" s="16">
        <v>100</v>
      </c>
      <c r="J303" s="16">
        <v>100</v>
      </c>
      <c r="K303" s="16">
        <v>100</v>
      </c>
      <c r="L303" s="16">
        <v>100</v>
      </c>
      <c r="M303" s="16">
        <v>100</v>
      </c>
      <c r="N303" s="16">
        <v>100</v>
      </c>
      <c r="O303" s="16">
        <v>100</v>
      </c>
      <c r="P303" s="16">
        <v>100</v>
      </c>
      <c r="Q303" s="16">
        <v>100</v>
      </c>
      <c r="R303" s="16">
        <v>100</v>
      </c>
      <c r="S303" s="16">
        <v>100</v>
      </c>
      <c r="T303" s="16">
        <v>100</v>
      </c>
      <c r="U303" s="16">
        <v>100</v>
      </c>
      <c r="V303" s="16">
        <v>100</v>
      </c>
      <c r="W303" s="28">
        <f t="shared" si="14"/>
        <v>1600</v>
      </c>
      <c r="X303" s="108">
        <v>0.49107220000000001</v>
      </c>
      <c r="Y303" s="18">
        <f>X303*W303</f>
        <v>785.71551999999997</v>
      </c>
    </row>
    <row r="304" spans="1:25" ht="12" thickBot="1">
      <c r="A304" s="19" t="s">
        <v>404</v>
      </c>
      <c r="B304" s="20"/>
      <c r="C304" s="21"/>
      <c r="D304" s="20"/>
      <c r="E304" s="20"/>
      <c r="F304" s="20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2">
        <f>SUM(Y299:Y303)</f>
        <v>5087.6835199999996</v>
      </c>
    </row>
    <row r="305" spans="1:25" ht="33.75">
      <c r="A305" s="6" t="s">
        <v>244</v>
      </c>
      <c r="B305" s="7" t="s">
        <v>325</v>
      </c>
      <c r="C305" s="8" t="s">
        <v>203</v>
      </c>
      <c r="D305" s="9" t="s">
        <v>202</v>
      </c>
      <c r="E305" s="97">
        <v>709203295951035</v>
      </c>
      <c r="F305" s="10">
        <v>38824</v>
      </c>
      <c r="G305" s="9">
        <v>6</v>
      </c>
      <c r="H305" s="9">
        <v>6</v>
      </c>
      <c r="I305" s="9">
        <v>6</v>
      </c>
      <c r="J305" s="9">
        <v>6</v>
      </c>
      <c r="K305" s="9">
        <v>6</v>
      </c>
      <c r="L305" s="9">
        <v>6</v>
      </c>
      <c r="M305" s="9">
        <v>6</v>
      </c>
      <c r="N305" s="9">
        <v>6</v>
      </c>
      <c r="O305" s="9">
        <v>6</v>
      </c>
      <c r="P305" s="9">
        <v>6</v>
      </c>
      <c r="Q305" s="9">
        <v>6</v>
      </c>
      <c r="R305" s="9">
        <v>6</v>
      </c>
      <c r="S305" s="9">
        <v>6</v>
      </c>
      <c r="T305" s="9">
        <v>6</v>
      </c>
      <c r="U305" s="9">
        <v>6</v>
      </c>
      <c r="V305" s="9">
        <v>6</v>
      </c>
      <c r="W305" s="9">
        <f t="shared" si="14"/>
        <v>96</v>
      </c>
      <c r="X305" s="107">
        <v>14.9</v>
      </c>
      <c r="Y305" s="11">
        <f>X305*W305</f>
        <v>1430.4</v>
      </c>
    </row>
    <row r="306" spans="1:25" ht="33.75">
      <c r="A306" s="13" t="s">
        <v>35</v>
      </c>
      <c r="B306" s="14">
        <v>109060007</v>
      </c>
      <c r="C306" s="15" t="s">
        <v>203</v>
      </c>
      <c r="D306" s="16" t="s">
        <v>202</v>
      </c>
      <c r="E306" s="101">
        <v>709203295951035</v>
      </c>
      <c r="F306" s="17">
        <v>38824</v>
      </c>
      <c r="G306" s="16">
        <v>60</v>
      </c>
      <c r="H306" s="16">
        <v>60</v>
      </c>
      <c r="I306" s="16">
        <v>60</v>
      </c>
      <c r="J306" s="16">
        <v>60</v>
      </c>
      <c r="K306" s="16">
        <v>60</v>
      </c>
      <c r="L306" s="16">
        <v>60</v>
      </c>
      <c r="M306" s="16">
        <v>60</v>
      </c>
      <c r="N306" s="16">
        <v>60</v>
      </c>
      <c r="O306" s="16">
        <v>60</v>
      </c>
      <c r="P306" s="16">
        <v>60</v>
      </c>
      <c r="Q306" s="16">
        <v>60</v>
      </c>
      <c r="R306" s="16">
        <v>60</v>
      </c>
      <c r="S306" s="16">
        <v>60</v>
      </c>
      <c r="T306" s="16">
        <v>60</v>
      </c>
      <c r="U306" s="16">
        <v>60</v>
      </c>
      <c r="V306" s="16">
        <v>60</v>
      </c>
      <c r="W306" s="28">
        <f t="shared" si="14"/>
        <v>960</v>
      </c>
      <c r="X306" s="108">
        <v>0.56000000000000005</v>
      </c>
      <c r="Y306" s="18">
        <f>X306*W306</f>
        <v>537.6</v>
      </c>
    </row>
    <row r="307" spans="1:25" ht="12" thickBot="1">
      <c r="A307" s="19" t="s">
        <v>404</v>
      </c>
      <c r="B307" s="20"/>
      <c r="C307" s="21"/>
      <c r="D307" s="20"/>
      <c r="E307" s="20"/>
      <c r="F307" s="20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2">
        <f>SUM(Y305:Y306)</f>
        <v>1968</v>
      </c>
    </row>
    <row r="308" spans="1:25" ht="22.5">
      <c r="A308" s="6" t="s">
        <v>128</v>
      </c>
      <c r="B308" s="7">
        <v>111010039</v>
      </c>
      <c r="C308" s="8" t="s">
        <v>204</v>
      </c>
      <c r="D308" s="9" t="s">
        <v>205</v>
      </c>
      <c r="E308" s="97">
        <v>703001848054075</v>
      </c>
      <c r="F308" s="10">
        <v>38880</v>
      </c>
      <c r="G308" s="9">
        <v>1</v>
      </c>
      <c r="H308" s="9">
        <v>1</v>
      </c>
      <c r="I308" s="9">
        <v>1</v>
      </c>
      <c r="J308" s="9">
        <v>1</v>
      </c>
      <c r="K308" s="9">
        <v>1</v>
      </c>
      <c r="L308" s="9">
        <v>1</v>
      </c>
      <c r="M308" s="9">
        <v>1</v>
      </c>
      <c r="N308" s="9">
        <v>1</v>
      </c>
      <c r="O308" s="9">
        <v>1</v>
      </c>
      <c r="P308" s="9">
        <v>1</v>
      </c>
      <c r="Q308" s="9">
        <v>1</v>
      </c>
      <c r="R308" s="9">
        <v>1</v>
      </c>
      <c r="S308" s="9">
        <v>1</v>
      </c>
      <c r="T308" s="9">
        <v>1</v>
      </c>
      <c r="U308" s="9">
        <v>1</v>
      </c>
      <c r="V308" s="9">
        <v>1</v>
      </c>
      <c r="W308" s="9">
        <f t="shared" si="14"/>
        <v>16</v>
      </c>
      <c r="X308" s="107">
        <v>299.98</v>
      </c>
      <c r="Y308" s="11">
        <f>X308*W308</f>
        <v>4799.68</v>
      </c>
    </row>
    <row r="309" spans="1:25" ht="12" thickBot="1">
      <c r="A309" s="19" t="s">
        <v>404</v>
      </c>
      <c r="B309" s="20"/>
      <c r="C309" s="21"/>
      <c r="D309" s="20"/>
      <c r="E309" s="20"/>
      <c r="F309" s="20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2">
        <f>SUM(Y308)</f>
        <v>4799.68</v>
      </c>
    </row>
    <row r="310" spans="1:25" ht="33.75">
      <c r="A310" s="6" t="s">
        <v>4</v>
      </c>
      <c r="B310" s="7" t="s">
        <v>323</v>
      </c>
      <c r="C310" s="8" t="s">
        <v>206</v>
      </c>
      <c r="D310" s="9" t="s">
        <v>207</v>
      </c>
      <c r="E310" s="97">
        <v>700309931661935</v>
      </c>
      <c r="F310" s="10">
        <v>39077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f t="shared" si="14"/>
        <v>0</v>
      </c>
      <c r="X310" s="107">
        <v>1</v>
      </c>
      <c r="Y310" s="11">
        <f t="shared" ref="Y310:Y316" si="17">X310*W310</f>
        <v>0</v>
      </c>
    </row>
    <row r="311" spans="1:25" ht="45">
      <c r="A311" s="13" t="s">
        <v>297</v>
      </c>
      <c r="B311" s="14" t="s">
        <v>298</v>
      </c>
      <c r="C311" s="15" t="s">
        <v>206</v>
      </c>
      <c r="D311" s="31" t="s">
        <v>207</v>
      </c>
      <c r="E311" s="101">
        <v>700309931661935</v>
      </c>
      <c r="F311" s="17">
        <v>39077</v>
      </c>
      <c r="G311" s="16">
        <v>90</v>
      </c>
      <c r="H311" s="16">
        <v>90</v>
      </c>
      <c r="I311" s="16">
        <v>90</v>
      </c>
      <c r="J311" s="16">
        <v>90</v>
      </c>
      <c r="K311" s="16">
        <v>90</v>
      </c>
      <c r="L311" s="16">
        <v>90</v>
      </c>
      <c r="M311" s="16">
        <v>90</v>
      </c>
      <c r="N311" s="16">
        <v>90</v>
      </c>
      <c r="O311" s="16">
        <v>90</v>
      </c>
      <c r="P311" s="16">
        <v>90</v>
      </c>
      <c r="Q311" s="16">
        <v>90</v>
      </c>
      <c r="R311" s="16">
        <v>90</v>
      </c>
      <c r="S311" s="16">
        <v>90</v>
      </c>
      <c r="T311" s="16">
        <v>90</v>
      </c>
      <c r="U311" s="16">
        <v>90</v>
      </c>
      <c r="V311" s="16">
        <v>90</v>
      </c>
      <c r="W311" s="28">
        <f t="shared" si="14"/>
        <v>1440</v>
      </c>
      <c r="X311" s="108">
        <v>0.34399999999999997</v>
      </c>
      <c r="Y311" s="18">
        <f t="shared" si="17"/>
        <v>495.35999999999996</v>
      </c>
    </row>
    <row r="312" spans="1:25" ht="33.75">
      <c r="A312" s="13" t="s">
        <v>13</v>
      </c>
      <c r="B312" s="14" t="s">
        <v>331</v>
      </c>
      <c r="C312" s="15" t="s">
        <v>206</v>
      </c>
      <c r="D312" s="16" t="s">
        <v>207</v>
      </c>
      <c r="E312" s="101">
        <v>700309931661935</v>
      </c>
      <c r="F312" s="17">
        <v>39077</v>
      </c>
      <c r="G312" s="16">
        <v>0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>
        <v>0</v>
      </c>
      <c r="T312" s="16">
        <v>0</v>
      </c>
      <c r="U312" s="16">
        <v>0</v>
      </c>
      <c r="V312" s="16">
        <v>0</v>
      </c>
      <c r="W312" s="28">
        <f t="shared" si="14"/>
        <v>0</v>
      </c>
      <c r="X312" s="108">
        <v>0.12</v>
      </c>
      <c r="Y312" s="18">
        <f t="shared" si="17"/>
        <v>0</v>
      </c>
    </row>
    <row r="313" spans="1:25" ht="33.75">
      <c r="A313" s="13" t="s">
        <v>49</v>
      </c>
      <c r="B313" s="14">
        <v>109040011</v>
      </c>
      <c r="C313" s="15" t="s">
        <v>206</v>
      </c>
      <c r="D313" s="16" t="s">
        <v>207</v>
      </c>
      <c r="E313" s="101">
        <v>700309931661935</v>
      </c>
      <c r="F313" s="17">
        <v>39077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>
        <v>0</v>
      </c>
      <c r="T313" s="16">
        <v>0</v>
      </c>
      <c r="U313" s="16">
        <v>0</v>
      </c>
      <c r="V313" s="16">
        <v>0</v>
      </c>
      <c r="W313" s="28">
        <f t="shared" si="14"/>
        <v>0</v>
      </c>
      <c r="X313" s="108">
        <v>4.95</v>
      </c>
      <c r="Y313" s="18">
        <f t="shared" si="17"/>
        <v>0</v>
      </c>
    </row>
    <row r="314" spans="1:25" ht="33.75">
      <c r="A314" s="13" t="s">
        <v>73</v>
      </c>
      <c r="B314" s="14">
        <v>116010003</v>
      </c>
      <c r="C314" s="15" t="s">
        <v>206</v>
      </c>
      <c r="D314" s="16" t="s">
        <v>207</v>
      </c>
      <c r="E314" s="101">
        <v>700309931661935</v>
      </c>
      <c r="F314" s="17">
        <v>39077</v>
      </c>
      <c r="G314" s="16">
        <v>10</v>
      </c>
      <c r="H314" s="16">
        <v>10</v>
      </c>
      <c r="I314" s="16">
        <v>10</v>
      </c>
      <c r="J314" s="16">
        <v>10</v>
      </c>
      <c r="K314" s="16">
        <v>10</v>
      </c>
      <c r="L314" s="16">
        <v>10</v>
      </c>
      <c r="M314" s="16">
        <v>10</v>
      </c>
      <c r="N314" s="16">
        <v>10</v>
      </c>
      <c r="O314" s="16">
        <v>10</v>
      </c>
      <c r="P314" s="16">
        <v>10</v>
      </c>
      <c r="Q314" s="16">
        <v>10</v>
      </c>
      <c r="R314" s="16">
        <v>10</v>
      </c>
      <c r="S314" s="16">
        <v>10</v>
      </c>
      <c r="T314" s="16">
        <v>10</v>
      </c>
      <c r="U314" s="16">
        <v>10</v>
      </c>
      <c r="V314" s="16">
        <v>10</v>
      </c>
      <c r="W314" s="28">
        <f t="shared" si="14"/>
        <v>160</v>
      </c>
      <c r="X314" s="108">
        <v>39.89</v>
      </c>
      <c r="Y314" s="18">
        <f t="shared" si="17"/>
        <v>6382.4</v>
      </c>
    </row>
    <row r="315" spans="1:25" ht="33.75">
      <c r="A315" s="47" t="s">
        <v>83</v>
      </c>
      <c r="B315" s="14" t="s">
        <v>227</v>
      </c>
      <c r="C315" s="30" t="s">
        <v>206</v>
      </c>
      <c r="D315" s="52" t="s">
        <v>207</v>
      </c>
      <c r="E315" s="101">
        <v>700309931661935</v>
      </c>
      <c r="F315" s="17">
        <v>39077</v>
      </c>
      <c r="G315" s="16">
        <v>60</v>
      </c>
      <c r="H315" s="16">
        <v>60</v>
      </c>
      <c r="I315" s="16">
        <v>60</v>
      </c>
      <c r="J315" s="16">
        <v>60</v>
      </c>
      <c r="K315" s="16">
        <v>60</v>
      </c>
      <c r="L315" s="16">
        <v>60</v>
      </c>
      <c r="M315" s="16">
        <v>60</v>
      </c>
      <c r="N315" s="16">
        <v>60</v>
      </c>
      <c r="O315" s="16">
        <v>60</v>
      </c>
      <c r="P315" s="16">
        <v>60</v>
      </c>
      <c r="Q315" s="16">
        <v>60</v>
      </c>
      <c r="R315" s="16">
        <v>60</v>
      </c>
      <c r="S315" s="16">
        <v>60</v>
      </c>
      <c r="T315" s="16">
        <v>60</v>
      </c>
      <c r="U315" s="16">
        <v>60</v>
      </c>
      <c r="V315" s="16">
        <v>60</v>
      </c>
      <c r="W315" s="28">
        <f t="shared" si="14"/>
        <v>960</v>
      </c>
      <c r="X315" s="108">
        <v>5.04E-2</v>
      </c>
      <c r="Y315" s="18">
        <f t="shared" si="17"/>
        <v>48.384</v>
      </c>
    </row>
    <row r="316" spans="1:25" ht="33.75">
      <c r="A316" s="47" t="s">
        <v>129</v>
      </c>
      <c r="B316" s="14" t="s">
        <v>228</v>
      </c>
      <c r="C316" s="15" t="s">
        <v>206</v>
      </c>
      <c r="D316" s="16" t="s">
        <v>207</v>
      </c>
      <c r="E316" s="101">
        <v>700309931661935</v>
      </c>
      <c r="F316" s="17">
        <v>39077</v>
      </c>
      <c r="G316" s="16">
        <v>100</v>
      </c>
      <c r="H316" s="16">
        <v>100</v>
      </c>
      <c r="I316" s="16">
        <v>100</v>
      </c>
      <c r="J316" s="16">
        <v>100</v>
      </c>
      <c r="K316" s="16">
        <v>100</v>
      </c>
      <c r="L316" s="16">
        <v>100</v>
      </c>
      <c r="M316" s="16">
        <v>100</v>
      </c>
      <c r="N316" s="16">
        <v>100</v>
      </c>
      <c r="O316" s="16">
        <v>100</v>
      </c>
      <c r="P316" s="16">
        <v>100</v>
      </c>
      <c r="Q316" s="16">
        <v>100</v>
      </c>
      <c r="R316" s="16">
        <v>100</v>
      </c>
      <c r="S316" s="16">
        <v>100</v>
      </c>
      <c r="T316" s="16">
        <v>100</v>
      </c>
      <c r="U316" s="16">
        <v>100</v>
      </c>
      <c r="V316" s="16">
        <v>100</v>
      </c>
      <c r="W316" s="28">
        <f t="shared" si="14"/>
        <v>1600</v>
      </c>
      <c r="X316" s="108">
        <v>0.49107220000000001</v>
      </c>
      <c r="Y316" s="18">
        <f t="shared" si="17"/>
        <v>785.71551999999997</v>
      </c>
    </row>
    <row r="317" spans="1:25" ht="12" thickBot="1">
      <c r="A317" s="53" t="s">
        <v>404</v>
      </c>
      <c r="B317" s="54"/>
      <c r="C317" s="55"/>
      <c r="D317" s="54"/>
      <c r="E317" s="54"/>
      <c r="F317" s="54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6">
        <f>SUM(Y310:Y316)</f>
        <v>7711.8595199999991</v>
      </c>
    </row>
    <row r="318" spans="1:25" ht="33.75">
      <c r="A318" s="46" t="s">
        <v>229</v>
      </c>
      <c r="B318" s="7">
        <v>41080207</v>
      </c>
      <c r="C318" s="8" t="s">
        <v>208</v>
      </c>
      <c r="D318" s="9" t="s">
        <v>209</v>
      </c>
      <c r="E318" s="97">
        <v>702806145953768</v>
      </c>
      <c r="F318" s="10">
        <v>41130</v>
      </c>
      <c r="G318" s="9">
        <v>1</v>
      </c>
      <c r="H318" s="9">
        <v>1</v>
      </c>
      <c r="I318" s="9">
        <v>1</v>
      </c>
      <c r="J318" s="9">
        <v>1</v>
      </c>
      <c r="K318" s="9">
        <v>1</v>
      </c>
      <c r="L318" s="9">
        <v>1</v>
      </c>
      <c r="M318" s="9">
        <v>1</v>
      </c>
      <c r="N318" s="9">
        <v>1</v>
      </c>
      <c r="O318" s="9">
        <v>1</v>
      </c>
      <c r="P318" s="9">
        <v>1</v>
      </c>
      <c r="Q318" s="9">
        <v>1</v>
      </c>
      <c r="R318" s="9">
        <v>1</v>
      </c>
      <c r="S318" s="9">
        <v>1</v>
      </c>
      <c r="T318" s="9">
        <v>1</v>
      </c>
      <c r="U318" s="9">
        <v>1</v>
      </c>
      <c r="V318" s="9">
        <v>1</v>
      </c>
      <c r="W318" s="9">
        <f t="shared" si="14"/>
        <v>16</v>
      </c>
      <c r="X318" s="107">
        <v>813</v>
      </c>
      <c r="Y318" s="11">
        <f t="shared" ref="Y318:Y326" si="18">X318*W318</f>
        <v>13008</v>
      </c>
    </row>
    <row r="319" spans="1:25" ht="33.75">
      <c r="A319" s="47" t="s">
        <v>72</v>
      </c>
      <c r="B319" s="14" t="s">
        <v>306</v>
      </c>
      <c r="C319" s="15" t="s">
        <v>208</v>
      </c>
      <c r="D319" s="16"/>
      <c r="E319" s="101"/>
      <c r="F319" s="17"/>
      <c r="G319" s="16">
        <v>7</v>
      </c>
      <c r="H319" s="16">
        <v>7</v>
      </c>
      <c r="I319" s="16">
        <v>7</v>
      </c>
      <c r="J319" s="16">
        <v>7</v>
      </c>
      <c r="K319" s="16">
        <v>7</v>
      </c>
      <c r="L319" s="16">
        <v>7</v>
      </c>
      <c r="M319" s="16">
        <v>7</v>
      </c>
      <c r="N319" s="16">
        <v>7</v>
      </c>
      <c r="O319" s="16">
        <v>7</v>
      </c>
      <c r="P319" s="16">
        <v>7</v>
      </c>
      <c r="Q319" s="16">
        <v>7</v>
      </c>
      <c r="R319" s="16">
        <v>7</v>
      </c>
      <c r="S319" s="16">
        <v>7</v>
      </c>
      <c r="T319" s="16">
        <v>7</v>
      </c>
      <c r="U319" s="16">
        <v>7</v>
      </c>
      <c r="V319" s="16">
        <v>7</v>
      </c>
      <c r="W319" s="16">
        <f t="shared" si="14"/>
        <v>112</v>
      </c>
      <c r="X319" s="108">
        <v>33.72</v>
      </c>
      <c r="Y319" s="18">
        <f t="shared" si="18"/>
        <v>3776.64</v>
      </c>
    </row>
    <row r="320" spans="1:25" ht="33.75">
      <c r="A320" s="47" t="s">
        <v>83</v>
      </c>
      <c r="B320" s="14" t="s">
        <v>310</v>
      </c>
      <c r="C320" s="15" t="s">
        <v>208</v>
      </c>
      <c r="D320" s="16"/>
      <c r="E320" s="101"/>
      <c r="F320" s="17"/>
      <c r="G320" s="16">
        <v>60</v>
      </c>
      <c r="H320" s="16">
        <v>60</v>
      </c>
      <c r="I320" s="16">
        <v>60</v>
      </c>
      <c r="J320" s="16">
        <v>60</v>
      </c>
      <c r="K320" s="16">
        <v>60</v>
      </c>
      <c r="L320" s="16">
        <v>60</v>
      </c>
      <c r="M320" s="16">
        <v>60</v>
      </c>
      <c r="N320" s="16">
        <v>60</v>
      </c>
      <c r="O320" s="16">
        <v>60</v>
      </c>
      <c r="P320" s="16">
        <v>60</v>
      </c>
      <c r="Q320" s="16">
        <v>60</v>
      </c>
      <c r="R320" s="16">
        <v>60</v>
      </c>
      <c r="S320" s="16">
        <v>60</v>
      </c>
      <c r="T320" s="16">
        <v>60</v>
      </c>
      <c r="U320" s="16">
        <v>60</v>
      </c>
      <c r="V320" s="16">
        <v>60</v>
      </c>
      <c r="W320" s="16">
        <f t="shared" si="14"/>
        <v>960</v>
      </c>
      <c r="X320" s="108">
        <v>5.04E-2</v>
      </c>
      <c r="Y320" s="18">
        <f t="shared" si="18"/>
        <v>48.384</v>
      </c>
    </row>
    <row r="321" spans="1:25" ht="33.75">
      <c r="A321" s="47" t="s">
        <v>87</v>
      </c>
      <c r="B321" s="14">
        <v>116020002</v>
      </c>
      <c r="C321" s="15" t="s">
        <v>208</v>
      </c>
      <c r="D321" s="16" t="s">
        <v>209</v>
      </c>
      <c r="E321" s="101">
        <v>702806145953768</v>
      </c>
      <c r="F321" s="17">
        <v>41130</v>
      </c>
      <c r="G321" s="16">
        <v>60</v>
      </c>
      <c r="H321" s="16">
        <v>60</v>
      </c>
      <c r="I321" s="16">
        <v>60</v>
      </c>
      <c r="J321" s="16">
        <v>60</v>
      </c>
      <c r="K321" s="16">
        <v>60</v>
      </c>
      <c r="L321" s="16">
        <v>60</v>
      </c>
      <c r="M321" s="16">
        <v>60</v>
      </c>
      <c r="N321" s="16">
        <v>60</v>
      </c>
      <c r="O321" s="16">
        <v>60</v>
      </c>
      <c r="P321" s="16">
        <v>60</v>
      </c>
      <c r="Q321" s="16">
        <v>60</v>
      </c>
      <c r="R321" s="16">
        <v>60</v>
      </c>
      <c r="S321" s="16">
        <v>60</v>
      </c>
      <c r="T321" s="16">
        <v>60</v>
      </c>
      <c r="U321" s="16">
        <v>60</v>
      </c>
      <c r="V321" s="16">
        <v>60</v>
      </c>
      <c r="W321" s="16">
        <f t="shared" si="14"/>
        <v>960</v>
      </c>
      <c r="X321" s="108">
        <v>7.0000000000000007E-2</v>
      </c>
      <c r="Y321" s="18">
        <f t="shared" si="18"/>
        <v>67.2</v>
      </c>
    </row>
    <row r="322" spans="1:25" ht="33.75">
      <c r="A322" s="47" t="s">
        <v>409</v>
      </c>
      <c r="B322" s="14" t="s">
        <v>412</v>
      </c>
      <c r="C322" s="15" t="s">
        <v>208</v>
      </c>
      <c r="D322" s="16"/>
      <c r="E322" s="101"/>
      <c r="F322" s="17"/>
      <c r="G322" s="16">
        <v>30</v>
      </c>
      <c r="H322" s="16">
        <v>30</v>
      </c>
      <c r="I322" s="16">
        <v>30</v>
      </c>
      <c r="J322" s="16">
        <v>30</v>
      </c>
      <c r="K322" s="16">
        <v>30</v>
      </c>
      <c r="L322" s="16">
        <v>30</v>
      </c>
      <c r="M322" s="16">
        <v>30</v>
      </c>
      <c r="N322" s="16">
        <v>30</v>
      </c>
      <c r="O322" s="16">
        <v>30</v>
      </c>
      <c r="P322" s="16">
        <v>30</v>
      </c>
      <c r="Q322" s="16">
        <v>30</v>
      </c>
      <c r="R322" s="16">
        <v>30</v>
      </c>
      <c r="S322" s="16">
        <v>30</v>
      </c>
      <c r="T322" s="16">
        <v>30</v>
      </c>
      <c r="U322" s="16">
        <v>30</v>
      </c>
      <c r="V322" s="16">
        <v>30</v>
      </c>
      <c r="W322" s="16">
        <f t="shared" si="14"/>
        <v>480</v>
      </c>
      <c r="X322" s="108">
        <v>0.06</v>
      </c>
      <c r="Y322" s="18">
        <f t="shared" si="18"/>
        <v>28.799999999999997</v>
      </c>
    </row>
    <row r="323" spans="1:25" ht="33.75">
      <c r="A323" s="47" t="s">
        <v>101</v>
      </c>
      <c r="B323" s="14">
        <v>41080183</v>
      </c>
      <c r="C323" s="15" t="s">
        <v>208</v>
      </c>
      <c r="D323" s="16" t="s">
        <v>209</v>
      </c>
      <c r="E323" s="101">
        <v>702806145953768</v>
      </c>
      <c r="F323" s="17">
        <v>41130</v>
      </c>
      <c r="G323" s="16">
        <v>0</v>
      </c>
      <c r="H323" s="16">
        <v>0</v>
      </c>
      <c r="I323" s="16">
        <v>0</v>
      </c>
      <c r="J323" s="16">
        <v>1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>
        <v>0</v>
      </c>
      <c r="T323" s="16">
        <v>0</v>
      </c>
      <c r="U323" s="16">
        <v>0</v>
      </c>
      <c r="V323" s="16">
        <v>0</v>
      </c>
      <c r="W323" s="16">
        <f t="shared" si="14"/>
        <v>1</v>
      </c>
      <c r="X323" s="108">
        <v>2739</v>
      </c>
      <c r="Y323" s="18">
        <f t="shared" si="18"/>
        <v>2739</v>
      </c>
    </row>
    <row r="324" spans="1:25" ht="33.75">
      <c r="A324" s="47" t="s">
        <v>113</v>
      </c>
      <c r="B324" s="14">
        <v>41080206</v>
      </c>
      <c r="C324" s="15" t="s">
        <v>208</v>
      </c>
      <c r="D324" s="16" t="s">
        <v>209</v>
      </c>
      <c r="E324" s="101">
        <v>702806145953768</v>
      </c>
      <c r="F324" s="17">
        <v>41130</v>
      </c>
      <c r="G324" s="16">
        <v>1</v>
      </c>
      <c r="H324" s="16">
        <v>1</v>
      </c>
      <c r="I324" s="16">
        <v>1</v>
      </c>
      <c r="J324" s="16">
        <v>1</v>
      </c>
      <c r="K324" s="16">
        <v>1</v>
      </c>
      <c r="L324" s="16">
        <v>1</v>
      </c>
      <c r="M324" s="16">
        <v>1</v>
      </c>
      <c r="N324" s="16">
        <v>1</v>
      </c>
      <c r="O324" s="16">
        <v>1</v>
      </c>
      <c r="P324" s="16">
        <v>1</v>
      </c>
      <c r="Q324" s="16">
        <v>1</v>
      </c>
      <c r="R324" s="16">
        <v>1</v>
      </c>
      <c r="S324" s="16">
        <v>1</v>
      </c>
      <c r="T324" s="16">
        <v>1</v>
      </c>
      <c r="U324" s="16">
        <v>1</v>
      </c>
      <c r="V324" s="16">
        <v>1</v>
      </c>
      <c r="W324" s="16">
        <f t="shared" si="14"/>
        <v>16</v>
      </c>
      <c r="X324" s="108">
        <v>158</v>
      </c>
      <c r="Y324" s="18">
        <f t="shared" si="18"/>
        <v>2528</v>
      </c>
    </row>
    <row r="325" spans="1:25" ht="33.75">
      <c r="A325" s="47" t="s">
        <v>122</v>
      </c>
      <c r="B325" s="14">
        <v>41080205</v>
      </c>
      <c r="C325" s="15" t="s">
        <v>208</v>
      </c>
      <c r="D325" s="16" t="s">
        <v>209</v>
      </c>
      <c r="E325" s="101">
        <v>702806145953768</v>
      </c>
      <c r="F325" s="17">
        <v>41130</v>
      </c>
      <c r="G325" s="16">
        <v>1</v>
      </c>
      <c r="H325" s="16">
        <v>1</v>
      </c>
      <c r="I325" s="16">
        <v>1</v>
      </c>
      <c r="J325" s="16">
        <v>1</v>
      </c>
      <c r="K325" s="16">
        <v>1</v>
      </c>
      <c r="L325" s="16">
        <v>1</v>
      </c>
      <c r="M325" s="16">
        <v>1</v>
      </c>
      <c r="N325" s="16">
        <v>1</v>
      </c>
      <c r="O325" s="16">
        <v>1</v>
      </c>
      <c r="P325" s="16">
        <v>1</v>
      </c>
      <c r="Q325" s="16">
        <v>1</v>
      </c>
      <c r="R325" s="16">
        <v>1</v>
      </c>
      <c r="S325" s="16">
        <v>1</v>
      </c>
      <c r="T325" s="16">
        <v>1</v>
      </c>
      <c r="U325" s="16">
        <v>1</v>
      </c>
      <c r="V325" s="16">
        <v>1</v>
      </c>
      <c r="W325" s="16">
        <f t="shared" si="14"/>
        <v>16</v>
      </c>
      <c r="X325" s="108">
        <v>1679</v>
      </c>
      <c r="Y325" s="18">
        <f t="shared" si="18"/>
        <v>26864</v>
      </c>
    </row>
    <row r="326" spans="1:25" ht="33.75">
      <c r="A326" s="47" t="s">
        <v>129</v>
      </c>
      <c r="B326" s="14" t="s">
        <v>317</v>
      </c>
      <c r="C326" s="15" t="s">
        <v>208</v>
      </c>
      <c r="D326" s="16"/>
      <c r="E326" s="101"/>
      <c r="F326" s="17"/>
      <c r="G326" s="16">
        <v>300</v>
      </c>
      <c r="H326" s="16">
        <v>300</v>
      </c>
      <c r="I326" s="16">
        <v>300</v>
      </c>
      <c r="J326" s="16">
        <v>300</v>
      </c>
      <c r="K326" s="16">
        <v>300</v>
      </c>
      <c r="L326" s="16">
        <v>300</v>
      </c>
      <c r="M326" s="16">
        <v>300</v>
      </c>
      <c r="N326" s="16">
        <v>300</v>
      </c>
      <c r="O326" s="16">
        <v>300</v>
      </c>
      <c r="P326" s="16">
        <v>300</v>
      </c>
      <c r="Q326" s="16">
        <v>300</v>
      </c>
      <c r="R326" s="16">
        <v>300</v>
      </c>
      <c r="S326" s="16">
        <v>300</v>
      </c>
      <c r="T326" s="16">
        <v>300</v>
      </c>
      <c r="U326" s="16">
        <v>300</v>
      </c>
      <c r="V326" s="16">
        <v>300</v>
      </c>
      <c r="W326" s="16">
        <v>300</v>
      </c>
      <c r="X326" s="108">
        <v>0.49109999999999998</v>
      </c>
      <c r="Y326" s="18">
        <f t="shared" si="18"/>
        <v>147.32999999999998</v>
      </c>
    </row>
    <row r="327" spans="1:25" ht="12" thickBot="1">
      <c r="A327" s="19" t="s">
        <v>404</v>
      </c>
      <c r="B327" s="20"/>
      <c r="C327" s="21"/>
      <c r="D327" s="20"/>
      <c r="E327" s="20"/>
      <c r="F327" s="20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2">
        <f>SUM(Y318:Y326)</f>
        <v>49207.353999999999</v>
      </c>
    </row>
    <row r="328" spans="1:25" ht="33.75">
      <c r="A328" s="23" t="s">
        <v>274</v>
      </c>
      <c r="B328" s="43" t="s">
        <v>339</v>
      </c>
      <c r="C328" s="44" t="s">
        <v>275</v>
      </c>
      <c r="D328" s="28" t="s">
        <v>276</v>
      </c>
      <c r="E328" s="96">
        <v>708209678785445</v>
      </c>
      <c r="F328" s="27">
        <v>42886</v>
      </c>
      <c r="G328" s="28">
        <v>0</v>
      </c>
      <c r="H328" s="28">
        <v>0</v>
      </c>
      <c r="I328" s="28">
        <v>0</v>
      </c>
      <c r="J328" s="28">
        <v>0</v>
      </c>
      <c r="K328" s="28">
        <v>0</v>
      </c>
      <c r="L328" s="28">
        <v>0</v>
      </c>
      <c r="M328" s="28">
        <v>0</v>
      </c>
      <c r="N328" s="28">
        <v>0</v>
      </c>
      <c r="O328" s="28">
        <v>0</v>
      </c>
      <c r="P328" s="28">
        <v>32</v>
      </c>
      <c r="Q328" s="28">
        <v>0</v>
      </c>
      <c r="R328" s="28">
        <v>0</v>
      </c>
      <c r="S328" s="28">
        <v>0</v>
      </c>
      <c r="T328" s="28">
        <v>0</v>
      </c>
      <c r="U328" s="28">
        <v>0</v>
      </c>
      <c r="V328" s="28">
        <v>0</v>
      </c>
      <c r="W328" s="28">
        <f t="shared" si="14"/>
        <v>32</v>
      </c>
      <c r="X328" s="109">
        <v>2706.54</v>
      </c>
      <c r="Y328" s="29">
        <f>X328*W328</f>
        <v>86609.279999999999</v>
      </c>
    </row>
    <row r="329" spans="1:25" ht="12" thickBot="1">
      <c r="A329" s="19" t="s">
        <v>404</v>
      </c>
      <c r="B329" s="20"/>
      <c r="C329" s="21"/>
      <c r="D329" s="20"/>
      <c r="E329" s="20"/>
      <c r="F329" s="20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2">
        <f>SUM(Y328)</f>
        <v>86609.279999999999</v>
      </c>
    </row>
    <row r="330" spans="1:25" ht="22.5">
      <c r="A330" s="13" t="s">
        <v>72</v>
      </c>
      <c r="B330" s="14">
        <v>116010002</v>
      </c>
      <c r="C330" s="15" t="s">
        <v>210</v>
      </c>
      <c r="D330" s="16" t="s">
        <v>211</v>
      </c>
      <c r="E330" s="101">
        <v>702806192564764</v>
      </c>
      <c r="F330" s="17">
        <v>39072</v>
      </c>
      <c r="G330" s="16">
        <v>3</v>
      </c>
      <c r="H330" s="16">
        <v>3</v>
      </c>
      <c r="I330" s="16">
        <v>3</v>
      </c>
      <c r="J330" s="16">
        <v>3</v>
      </c>
      <c r="K330" s="16">
        <v>3</v>
      </c>
      <c r="L330" s="16">
        <v>3</v>
      </c>
      <c r="M330" s="16">
        <v>3</v>
      </c>
      <c r="N330" s="16">
        <v>3</v>
      </c>
      <c r="O330" s="16">
        <v>3</v>
      </c>
      <c r="P330" s="16">
        <v>3</v>
      </c>
      <c r="Q330" s="16">
        <v>3</v>
      </c>
      <c r="R330" s="16">
        <v>3</v>
      </c>
      <c r="S330" s="16">
        <v>3</v>
      </c>
      <c r="T330" s="16">
        <v>3</v>
      </c>
      <c r="U330" s="16">
        <v>3</v>
      </c>
      <c r="V330" s="16">
        <v>3</v>
      </c>
      <c r="W330" s="28">
        <f t="shared" si="14"/>
        <v>48</v>
      </c>
      <c r="X330" s="108">
        <v>33.72</v>
      </c>
      <c r="Y330" s="18">
        <f>X330*W330</f>
        <v>1618.56</v>
      </c>
    </row>
    <row r="331" spans="1:25" ht="22.5">
      <c r="A331" s="13" t="s">
        <v>408</v>
      </c>
      <c r="B331" s="14">
        <v>116010004</v>
      </c>
      <c r="C331" s="15" t="s">
        <v>210</v>
      </c>
      <c r="D331" s="16" t="s">
        <v>211</v>
      </c>
      <c r="E331" s="101">
        <v>702806192564764</v>
      </c>
      <c r="F331" s="17">
        <v>39072</v>
      </c>
      <c r="G331" s="16">
        <v>6</v>
      </c>
      <c r="H331" s="16">
        <v>6</v>
      </c>
      <c r="I331" s="16">
        <v>6</v>
      </c>
      <c r="J331" s="16">
        <v>6</v>
      </c>
      <c r="K331" s="16">
        <v>6</v>
      </c>
      <c r="L331" s="16">
        <v>6</v>
      </c>
      <c r="M331" s="16">
        <v>6</v>
      </c>
      <c r="N331" s="16">
        <v>6</v>
      </c>
      <c r="O331" s="16">
        <v>6</v>
      </c>
      <c r="P331" s="16">
        <v>6</v>
      </c>
      <c r="Q331" s="16">
        <v>6</v>
      </c>
      <c r="R331" s="16">
        <v>6</v>
      </c>
      <c r="S331" s="16">
        <v>6</v>
      </c>
      <c r="T331" s="16">
        <v>6</v>
      </c>
      <c r="U331" s="16">
        <v>6</v>
      </c>
      <c r="V331" s="16">
        <v>6</v>
      </c>
      <c r="W331" s="28">
        <f t="shared" si="14"/>
        <v>96</v>
      </c>
      <c r="X331" s="108">
        <v>67.09</v>
      </c>
      <c r="Y331" s="18">
        <f>X331*W331</f>
        <v>6440.64</v>
      </c>
    </row>
    <row r="332" spans="1:25" ht="22.5">
      <c r="A332" s="47" t="s">
        <v>83</v>
      </c>
      <c r="B332" s="14" t="s">
        <v>227</v>
      </c>
      <c r="C332" s="30" t="s">
        <v>210</v>
      </c>
      <c r="D332" s="16" t="s">
        <v>211</v>
      </c>
      <c r="E332" s="101">
        <v>702806192564764</v>
      </c>
      <c r="F332" s="17">
        <v>39072</v>
      </c>
      <c r="G332" s="16">
        <v>60</v>
      </c>
      <c r="H332" s="16">
        <v>60</v>
      </c>
      <c r="I332" s="16">
        <v>60</v>
      </c>
      <c r="J332" s="16">
        <v>60</v>
      </c>
      <c r="K332" s="16">
        <v>60</v>
      </c>
      <c r="L332" s="16">
        <v>60</v>
      </c>
      <c r="M332" s="16">
        <v>60</v>
      </c>
      <c r="N332" s="16">
        <v>60</v>
      </c>
      <c r="O332" s="16">
        <v>60</v>
      </c>
      <c r="P332" s="16">
        <v>60</v>
      </c>
      <c r="Q332" s="16">
        <v>60</v>
      </c>
      <c r="R332" s="16">
        <v>60</v>
      </c>
      <c r="S332" s="16">
        <v>60</v>
      </c>
      <c r="T332" s="16">
        <v>60</v>
      </c>
      <c r="U332" s="16">
        <v>60</v>
      </c>
      <c r="V332" s="16">
        <v>60</v>
      </c>
      <c r="W332" s="28">
        <f t="shared" si="14"/>
        <v>960</v>
      </c>
      <c r="X332" s="108">
        <v>5.04E-2</v>
      </c>
      <c r="Y332" s="18">
        <f>X332*W332</f>
        <v>48.384</v>
      </c>
    </row>
    <row r="333" spans="1:25" ht="22.5">
      <c r="A333" s="13" t="s">
        <v>123</v>
      </c>
      <c r="B333" s="14" t="s">
        <v>315</v>
      </c>
      <c r="C333" s="30" t="s">
        <v>210</v>
      </c>
      <c r="D333" s="16" t="s">
        <v>211</v>
      </c>
      <c r="E333" s="101">
        <v>702806192564764</v>
      </c>
      <c r="F333" s="17">
        <v>39072</v>
      </c>
      <c r="G333" s="16">
        <v>30</v>
      </c>
      <c r="H333" s="16">
        <v>30</v>
      </c>
      <c r="I333" s="16">
        <v>30</v>
      </c>
      <c r="J333" s="16">
        <v>30</v>
      </c>
      <c r="K333" s="16">
        <v>30</v>
      </c>
      <c r="L333" s="16">
        <v>30</v>
      </c>
      <c r="M333" s="16">
        <v>30</v>
      </c>
      <c r="N333" s="16">
        <v>30</v>
      </c>
      <c r="O333" s="16">
        <v>30</v>
      </c>
      <c r="P333" s="16">
        <v>30</v>
      </c>
      <c r="Q333" s="16">
        <v>30</v>
      </c>
      <c r="R333" s="16">
        <v>30</v>
      </c>
      <c r="S333" s="16">
        <v>30</v>
      </c>
      <c r="T333" s="16">
        <v>30</v>
      </c>
      <c r="U333" s="16">
        <v>30</v>
      </c>
      <c r="V333" s="16">
        <v>30</v>
      </c>
      <c r="W333" s="28">
        <f t="shared" si="14"/>
        <v>480</v>
      </c>
      <c r="X333" s="108">
        <v>0.2787</v>
      </c>
      <c r="Y333" s="18">
        <f>X333*W333</f>
        <v>133.77600000000001</v>
      </c>
    </row>
    <row r="334" spans="1:25" ht="22.5">
      <c r="A334" s="47" t="s">
        <v>129</v>
      </c>
      <c r="B334" s="14" t="s">
        <v>228</v>
      </c>
      <c r="C334" s="15" t="s">
        <v>210</v>
      </c>
      <c r="D334" s="16" t="s">
        <v>211</v>
      </c>
      <c r="E334" s="101">
        <v>702806192564764</v>
      </c>
      <c r="F334" s="17">
        <v>39072</v>
      </c>
      <c r="G334" s="16">
        <v>50</v>
      </c>
      <c r="H334" s="16">
        <v>50</v>
      </c>
      <c r="I334" s="16">
        <v>50</v>
      </c>
      <c r="J334" s="16">
        <v>50</v>
      </c>
      <c r="K334" s="16">
        <v>50</v>
      </c>
      <c r="L334" s="16">
        <v>50</v>
      </c>
      <c r="M334" s="16">
        <v>50</v>
      </c>
      <c r="N334" s="16">
        <v>50</v>
      </c>
      <c r="O334" s="16">
        <v>50</v>
      </c>
      <c r="P334" s="16">
        <v>50</v>
      </c>
      <c r="Q334" s="16">
        <v>50</v>
      </c>
      <c r="R334" s="16">
        <v>50</v>
      </c>
      <c r="S334" s="16">
        <v>50</v>
      </c>
      <c r="T334" s="16">
        <v>50</v>
      </c>
      <c r="U334" s="16">
        <v>50</v>
      </c>
      <c r="V334" s="16">
        <v>50</v>
      </c>
      <c r="W334" s="28">
        <f t="shared" si="14"/>
        <v>800</v>
      </c>
      <c r="X334" s="108">
        <v>0.49107220000000001</v>
      </c>
      <c r="Y334" s="18">
        <f>X334*W334</f>
        <v>392.85775999999998</v>
      </c>
    </row>
    <row r="335" spans="1:25" ht="12" thickBot="1">
      <c r="A335" s="19" t="s">
        <v>404</v>
      </c>
      <c r="B335" s="20"/>
      <c r="C335" s="21"/>
      <c r="D335" s="20"/>
      <c r="E335" s="20"/>
      <c r="F335" s="20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2">
        <f>SUM(Y330:Y334)</f>
        <v>8634.2177600000014</v>
      </c>
    </row>
    <row r="336" spans="1:25" ht="33.75">
      <c r="A336" s="6" t="s">
        <v>50</v>
      </c>
      <c r="B336" s="7">
        <v>109040023</v>
      </c>
      <c r="C336" s="8" t="s">
        <v>51</v>
      </c>
      <c r="D336" s="9" t="s">
        <v>212</v>
      </c>
      <c r="E336" s="97">
        <v>708402788959768</v>
      </c>
      <c r="F336" s="10">
        <v>42478</v>
      </c>
      <c r="G336" s="9">
        <v>30</v>
      </c>
      <c r="H336" s="9">
        <v>30</v>
      </c>
      <c r="I336" s="9">
        <v>30</v>
      </c>
      <c r="J336" s="9">
        <v>30</v>
      </c>
      <c r="K336" s="9">
        <v>30</v>
      </c>
      <c r="L336" s="9">
        <v>30</v>
      </c>
      <c r="M336" s="9">
        <v>30</v>
      </c>
      <c r="N336" s="9">
        <v>30</v>
      </c>
      <c r="O336" s="9">
        <v>30</v>
      </c>
      <c r="P336" s="9">
        <v>30</v>
      </c>
      <c r="Q336" s="9">
        <v>30</v>
      </c>
      <c r="R336" s="9">
        <v>30</v>
      </c>
      <c r="S336" s="9">
        <v>30</v>
      </c>
      <c r="T336" s="9">
        <v>30</v>
      </c>
      <c r="U336" s="9">
        <v>30</v>
      </c>
      <c r="V336" s="9">
        <v>30</v>
      </c>
      <c r="W336" s="9">
        <f t="shared" si="14"/>
        <v>480</v>
      </c>
      <c r="X336" s="107">
        <v>1.37</v>
      </c>
      <c r="Y336" s="11">
        <f>X336*W336</f>
        <v>657.6</v>
      </c>
    </row>
    <row r="337" spans="1:25" ht="33.75">
      <c r="A337" s="13" t="s">
        <v>131</v>
      </c>
      <c r="B337" s="14">
        <v>109040031</v>
      </c>
      <c r="C337" s="15" t="s">
        <v>51</v>
      </c>
      <c r="D337" s="16" t="s">
        <v>212</v>
      </c>
      <c r="E337" s="101">
        <v>708402788959768</v>
      </c>
      <c r="F337" s="17">
        <v>42478</v>
      </c>
      <c r="G337" s="16">
        <v>60</v>
      </c>
      <c r="H337" s="16">
        <v>60</v>
      </c>
      <c r="I337" s="16">
        <v>60</v>
      </c>
      <c r="J337" s="16">
        <v>60</v>
      </c>
      <c r="K337" s="16">
        <v>60</v>
      </c>
      <c r="L337" s="16">
        <v>60</v>
      </c>
      <c r="M337" s="16">
        <v>60</v>
      </c>
      <c r="N337" s="16">
        <v>60</v>
      </c>
      <c r="O337" s="16">
        <v>60</v>
      </c>
      <c r="P337" s="16">
        <v>60</v>
      </c>
      <c r="Q337" s="16">
        <v>60</v>
      </c>
      <c r="R337" s="16">
        <v>60</v>
      </c>
      <c r="S337" s="16">
        <v>60</v>
      </c>
      <c r="T337" s="16">
        <v>60</v>
      </c>
      <c r="U337" s="16">
        <v>60</v>
      </c>
      <c r="V337" s="16">
        <v>60</v>
      </c>
      <c r="W337" s="28">
        <f t="shared" si="14"/>
        <v>960</v>
      </c>
      <c r="X337" s="108">
        <v>0.98</v>
      </c>
      <c r="Y337" s="18">
        <f>X337*W337</f>
        <v>940.8</v>
      </c>
    </row>
    <row r="338" spans="1:25" ht="33.75">
      <c r="A338" s="13" t="s">
        <v>139</v>
      </c>
      <c r="B338" s="14">
        <v>109040030</v>
      </c>
      <c r="C338" s="15" t="s">
        <v>51</v>
      </c>
      <c r="D338" s="16" t="s">
        <v>212</v>
      </c>
      <c r="E338" s="101">
        <v>708402788959768</v>
      </c>
      <c r="F338" s="17">
        <v>42478</v>
      </c>
      <c r="G338" s="16">
        <v>60</v>
      </c>
      <c r="H338" s="16">
        <v>60</v>
      </c>
      <c r="I338" s="16">
        <v>60</v>
      </c>
      <c r="J338" s="16">
        <v>60</v>
      </c>
      <c r="K338" s="16">
        <v>60</v>
      </c>
      <c r="L338" s="16">
        <v>60</v>
      </c>
      <c r="M338" s="16">
        <v>60</v>
      </c>
      <c r="N338" s="16">
        <v>60</v>
      </c>
      <c r="O338" s="16">
        <v>60</v>
      </c>
      <c r="P338" s="16">
        <v>60</v>
      </c>
      <c r="Q338" s="16">
        <v>60</v>
      </c>
      <c r="R338" s="16">
        <v>60</v>
      </c>
      <c r="S338" s="16">
        <v>60</v>
      </c>
      <c r="T338" s="16">
        <v>60</v>
      </c>
      <c r="U338" s="16">
        <v>60</v>
      </c>
      <c r="V338" s="16">
        <v>60</v>
      </c>
      <c r="W338" s="28">
        <f t="shared" si="14"/>
        <v>960</v>
      </c>
      <c r="X338" s="108">
        <v>1.78</v>
      </c>
      <c r="Y338" s="18">
        <f>X338*W338</f>
        <v>1708.8</v>
      </c>
    </row>
    <row r="339" spans="1:25" ht="12" thickBot="1">
      <c r="A339" s="19" t="s">
        <v>404</v>
      </c>
      <c r="B339" s="20"/>
      <c r="C339" s="21"/>
      <c r="D339" s="20"/>
      <c r="E339" s="20"/>
      <c r="F339" s="20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2">
        <f>SUM(Y336:Y338)</f>
        <v>3307.2</v>
      </c>
    </row>
    <row r="340" spans="1:25" ht="33.75">
      <c r="A340" s="6" t="s">
        <v>72</v>
      </c>
      <c r="B340" s="7">
        <v>116010002</v>
      </c>
      <c r="C340" s="8" t="s">
        <v>245</v>
      </c>
      <c r="D340" s="9" t="s">
        <v>246</v>
      </c>
      <c r="E340" s="94">
        <v>703400966366900</v>
      </c>
      <c r="F340" s="10">
        <v>40387</v>
      </c>
      <c r="G340" s="9">
        <v>1</v>
      </c>
      <c r="H340" s="9">
        <v>1</v>
      </c>
      <c r="I340" s="9">
        <v>1</v>
      </c>
      <c r="J340" s="9">
        <v>1</v>
      </c>
      <c r="K340" s="9">
        <v>1</v>
      </c>
      <c r="L340" s="9">
        <v>1</v>
      </c>
      <c r="M340" s="9">
        <v>1</v>
      </c>
      <c r="N340" s="9">
        <v>1</v>
      </c>
      <c r="O340" s="9">
        <v>1</v>
      </c>
      <c r="P340" s="9">
        <v>1</v>
      </c>
      <c r="Q340" s="9">
        <v>1</v>
      </c>
      <c r="R340" s="9">
        <v>1</v>
      </c>
      <c r="S340" s="9">
        <v>1</v>
      </c>
      <c r="T340" s="9">
        <v>1</v>
      </c>
      <c r="U340" s="9">
        <v>1</v>
      </c>
      <c r="V340" s="9">
        <v>1</v>
      </c>
      <c r="W340" s="9">
        <f t="shared" si="14"/>
        <v>16</v>
      </c>
      <c r="X340" s="107">
        <v>33.72</v>
      </c>
      <c r="Y340" s="11">
        <f>X340*W340</f>
        <v>539.52</v>
      </c>
    </row>
    <row r="341" spans="1:25" ht="33.75">
      <c r="A341" s="13" t="s">
        <v>408</v>
      </c>
      <c r="B341" s="14">
        <v>116010004</v>
      </c>
      <c r="C341" s="15" t="s">
        <v>245</v>
      </c>
      <c r="D341" s="16" t="s">
        <v>246</v>
      </c>
      <c r="E341" s="95">
        <v>703400966366900</v>
      </c>
      <c r="F341" s="17">
        <v>40387</v>
      </c>
      <c r="G341" s="16">
        <v>5</v>
      </c>
      <c r="H341" s="16">
        <v>5</v>
      </c>
      <c r="I341" s="16">
        <v>5</v>
      </c>
      <c r="J341" s="16">
        <v>5</v>
      </c>
      <c r="K341" s="16">
        <v>5</v>
      </c>
      <c r="L341" s="16">
        <v>5</v>
      </c>
      <c r="M341" s="16">
        <v>5</v>
      </c>
      <c r="N341" s="16">
        <v>5</v>
      </c>
      <c r="O341" s="16">
        <v>5</v>
      </c>
      <c r="P341" s="16">
        <v>5</v>
      </c>
      <c r="Q341" s="16">
        <v>5</v>
      </c>
      <c r="R341" s="16">
        <v>5</v>
      </c>
      <c r="S341" s="16">
        <v>5</v>
      </c>
      <c r="T341" s="16">
        <v>5</v>
      </c>
      <c r="U341" s="16">
        <v>5</v>
      </c>
      <c r="V341" s="16">
        <v>5</v>
      </c>
      <c r="W341" s="28">
        <f t="shared" si="14"/>
        <v>80</v>
      </c>
      <c r="X341" s="108">
        <v>67.09</v>
      </c>
      <c r="Y341" s="18">
        <f>X341*W341</f>
        <v>5367.2000000000007</v>
      </c>
    </row>
    <row r="342" spans="1:25" ht="33.75">
      <c r="A342" s="47" t="s">
        <v>129</v>
      </c>
      <c r="B342" s="14" t="s">
        <v>228</v>
      </c>
      <c r="C342" s="15" t="s">
        <v>245</v>
      </c>
      <c r="D342" s="16" t="s">
        <v>246</v>
      </c>
      <c r="E342" s="95">
        <v>703400966366900</v>
      </c>
      <c r="F342" s="17">
        <v>40387</v>
      </c>
      <c r="G342" s="16">
        <v>200</v>
      </c>
      <c r="H342" s="16">
        <v>200</v>
      </c>
      <c r="I342" s="16">
        <v>200</v>
      </c>
      <c r="J342" s="16">
        <v>200</v>
      </c>
      <c r="K342" s="16">
        <v>200</v>
      </c>
      <c r="L342" s="16">
        <v>200</v>
      </c>
      <c r="M342" s="16">
        <v>200</v>
      </c>
      <c r="N342" s="16">
        <v>200</v>
      </c>
      <c r="O342" s="16">
        <v>200</v>
      </c>
      <c r="P342" s="16">
        <v>200</v>
      </c>
      <c r="Q342" s="16">
        <v>200</v>
      </c>
      <c r="R342" s="16">
        <v>200</v>
      </c>
      <c r="S342" s="16">
        <v>200</v>
      </c>
      <c r="T342" s="16">
        <v>200</v>
      </c>
      <c r="U342" s="16">
        <v>200</v>
      </c>
      <c r="V342" s="16">
        <v>200</v>
      </c>
      <c r="W342" s="28">
        <f t="shared" si="14"/>
        <v>3200</v>
      </c>
      <c r="X342" s="108">
        <v>0.49107220000000001</v>
      </c>
      <c r="Y342" s="18">
        <f>X342*W342</f>
        <v>1571.4310399999999</v>
      </c>
    </row>
    <row r="343" spans="1:25" ht="12" thickBot="1">
      <c r="A343" s="19" t="s">
        <v>404</v>
      </c>
      <c r="B343" s="20"/>
      <c r="C343" s="21"/>
      <c r="D343" s="20"/>
      <c r="E343" s="20"/>
      <c r="F343" s="20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2">
        <f>SUM(Y340:Y342)</f>
        <v>7478.1510400000006</v>
      </c>
    </row>
    <row r="344" spans="1:25" ht="33.75">
      <c r="A344" s="6" t="s">
        <v>72</v>
      </c>
      <c r="B344" s="7">
        <v>116010002</v>
      </c>
      <c r="C344" s="8" t="s">
        <v>121</v>
      </c>
      <c r="D344" s="9" t="s">
        <v>213</v>
      </c>
      <c r="E344" s="94">
        <v>705002438939554</v>
      </c>
      <c r="F344" s="10">
        <v>41906</v>
      </c>
      <c r="G344" s="9">
        <v>0</v>
      </c>
      <c r="H344" s="9">
        <v>0</v>
      </c>
      <c r="I344" s="9">
        <v>0</v>
      </c>
      <c r="J344" s="9">
        <v>1</v>
      </c>
      <c r="K344" s="9">
        <v>0</v>
      </c>
      <c r="L344" s="9">
        <v>0</v>
      </c>
      <c r="M344" s="9">
        <v>1</v>
      </c>
      <c r="N344" s="9">
        <v>1</v>
      </c>
      <c r="O344" s="9">
        <v>1</v>
      </c>
      <c r="P344" s="9">
        <v>1</v>
      </c>
      <c r="Q344" s="9">
        <v>1</v>
      </c>
      <c r="R344" s="9">
        <v>0</v>
      </c>
      <c r="S344" s="9">
        <v>1</v>
      </c>
      <c r="T344" s="9">
        <v>1</v>
      </c>
      <c r="U344" s="9">
        <v>0</v>
      </c>
      <c r="V344" s="9">
        <v>1</v>
      </c>
      <c r="W344" s="9">
        <f t="shared" si="14"/>
        <v>9</v>
      </c>
      <c r="X344" s="107">
        <v>33.72</v>
      </c>
      <c r="Y344" s="11">
        <f>X344*W344</f>
        <v>303.48</v>
      </c>
    </row>
    <row r="345" spans="1:25" ht="33.75">
      <c r="A345" s="13" t="s">
        <v>120</v>
      </c>
      <c r="B345" s="14">
        <v>116010034</v>
      </c>
      <c r="C345" s="15" t="s">
        <v>121</v>
      </c>
      <c r="D345" s="16" t="s">
        <v>213</v>
      </c>
      <c r="E345" s="95">
        <v>705002438939554</v>
      </c>
      <c r="F345" s="17">
        <v>41906</v>
      </c>
      <c r="G345" s="16">
        <v>0</v>
      </c>
      <c r="H345" s="16">
        <v>0</v>
      </c>
      <c r="I345" s="16">
        <v>0</v>
      </c>
      <c r="J345" s="16">
        <v>30</v>
      </c>
      <c r="K345" s="16">
        <v>30</v>
      </c>
      <c r="L345" s="16">
        <v>0</v>
      </c>
      <c r="M345" s="16">
        <v>30</v>
      </c>
      <c r="N345" s="16">
        <v>30</v>
      </c>
      <c r="O345" s="16">
        <v>30</v>
      </c>
      <c r="P345" s="16">
        <v>30</v>
      </c>
      <c r="Q345" s="16">
        <v>30</v>
      </c>
      <c r="R345" s="16">
        <v>0</v>
      </c>
      <c r="S345" s="16">
        <v>30</v>
      </c>
      <c r="T345" s="16">
        <v>30</v>
      </c>
      <c r="U345" s="16">
        <v>0</v>
      </c>
      <c r="V345" s="16">
        <v>30</v>
      </c>
      <c r="W345" s="28">
        <f t="shared" si="14"/>
        <v>300</v>
      </c>
      <c r="X345" s="108">
        <v>3.8</v>
      </c>
      <c r="Y345" s="18">
        <f>X345*W345</f>
        <v>1140</v>
      </c>
    </row>
    <row r="346" spans="1:25" ht="12" thickBot="1">
      <c r="A346" s="19" t="s">
        <v>404</v>
      </c>
      <c r="B346" s="20"/>
      <c r="C346" s="21"/>
      <c r="D346" s="20"/>
      <c r="E346" s="20"/>
      <c r="F346" s="20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2">
        <f>SUM(Y344:Y345)</f>
        <v>1443.48</v>
      </c>
    </row>
    <row r="347" spans="1:25" ht="33.75">
      <c r="A347" s="6" t="s">
        <v>46</v>
      </c>
      <c r="B347" s="7" t="s">
        <v>303</v>
      </c>
      <c r="C347" s="8" t="s">
        <v>214</v>
      </c>
      <c r="D347" s="9" t="s">
        <v>215</v>
      </c>
      <c r="E347" s="97">
        <v>709602677540374</v>
      </c>
      <c r="F347" s="10">
        <v>41967</v>
      </c>
      <c r="G347" s="9">
        <v>30</v>
      </c>
      <c r="H347" s="9">
        <v>30</v>
      </c>
      <c r="I347" s="9">
        <v>30</v>
      </c>
      <c r="J347" s="9">
        <v>30</v>
      </c>
      <c r="K347" s="9">
        <v>30</v>
      </c>
      <c r="L347" s="9">
        <v>30</v>
      </c>
      <c r="M347" s="9">
        <v>30</v>
      </c>
      <c r="N347" s="9">
        <v>30</v>
      </c>
      <c r="O347" s="9">
        <v>30</v>
      </c>
      <c r="P347" s="9">
        <v>30</v>
      </c>
      <c r="Q347" s="9">
        <v>30</v>
      </c>
      <c r="R347" s="9">
        <v>30</v>
      </c>
      <c r="S347" s="9">
        <v>30</v>
      </c>
      <c r="T347" s="9">
        <v>30</v>
      </c>
      <c r="U347" s="9">
        <v>30</v>
      </c>
      <c r="V347" s="9">
        <v>30</v>
      </c>
      <c r="W347" s="9">
        <f t="shared" si="14"/>
        <v>480</v>
      </c>
      <c r="X347" s="107">
        <v>26.32</v>
      </c>
      <c r="Y347" s="11">
        <f>X347*W347</f>
        <v>12633.6</v>
      </c>
    </row>
    <row r="348" spans="1:25" ht="12" thickBot="1">
      <c r="A348" s="19" t="s">
        <v>404</v>
      </c>
      <c r="B348" s="20"/>
      <c r="C348" s="21"/>
      <c r="D348" s="20"/>
      <c r="E348" s="20"/>
      <c r="F348" s="20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2">
        <f>SUM(Y347)</f>
        <v>12633.6</v>
      </c>
    </row>
    <row r="349" spans="1:25" ht="22.5">
      <c r="A349" s="6" t="s">
        <v>277</v>
      </c>
      <c r="B349" s="7" t="s">
        <v>322</v>
      </c>
      <c r="C349" s="8" t="s">
        <v>286</v>
      </c>
      <c r="D349" s="67" t="s">
        <v>287</v>
      </c>
      <c r="E349" s="97">
        <v>703402731605400</v>
      </c>
      <c r="F349" s="10">
        <v>43056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120</v>
      </c>
      <c r="S349" s="9">
        <v>120</v>
      </c>
      <c r="T349" s="9">
        <v>120</v>
      </c>
      <c r="U349" s="9">
        <v>120</v>
      </c>
      <c r="V349" s="9">
        <v>120</v>
      </c>
      <c r="W349" s="9">
        <f t="shared" ref="W349:W361" si="19">G349+H349+I349+J349+K349+L349+M349+N349+O349+P349+Q349+R349+S349+T349+U349+V349</f>
        <v>600</v>
      </c>
      <c r="X349" s="107">
        <v>88.1</v>
      </c>
      <c r="Y349" s="11">
        <f>X349*W349</f>
        <v>52860</v>
      </c>
    </row>
    <row r="350" spans="1:25" ht="12" thickBot="1">
      <c r="A350" s="19" t="s">
        <v>404</v>
      </c>
      <c r="B350" s="20"/>
      <c r="C350" s="21"/>
      <c r="D350" s="20"/>
      <c r="E350" s="20"/>
      <c r="F350" s="20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2">
        <f>SUM(Y349)</f>
        <v>52860</v>
      </c>
    </row>
    <row r="351" spans="1:25" ht="33.75">
      <c r="A351" s="6" t="s">
        <v>54</v>
      </c>
      <c r="B351" s="7" t="s">
        <v>362</v>
      </c>
      <c r="C351" s="8" t="s">
        <v>55</v>
      </c>
      <c r="D351" s="9" t="s">
        <v>247</v>
      </c>
      <c r="E351" s="97">
        <v>705809454659535</v>
      </c>
      <c r="F351" s="10">
        <v>42293</v>
      </c>
      <c r="G351" s="9">
        <v>30</v>
      </c>
      <c r="H351" s="9">
        <v>30</v>
      </c>
      <c r="I351" s="9">
        <v>30</v>
      </c>
      <c r="J351" s="9">
        <v>30</v>
      </c>
      <c r="K351" s="9">
        <v>30</v>
      </c>
      <c r="L351" s="9">
        <v>30</v>
      </c>
      <c r="M351" s="9">
        <v>30</v>
      </c>
      <c r="N351" s="9">
        <v>30</v>
      </c>
      <c r="O351" s="9">
        <v>30</v>
      </c>
      <c r="P351" s="9">
        <v>30</v>
      </c>
      <c r="Q351" s="9">
        <v>30</v>
      </c>
      <c r="R351" s="9">
        <v>30</v>
      </c>
      <c r="S351" s="9">
        <v>30</v>
      </c>
      <c r="T351" s="9">
        <v>30</v>
      </c>
      <c r="U351" s="9">
        <v>30</v>
      </c>
      <c r="V351" s="9">
        <v>30</v>
      </c>
      <c r="W351" s="9">
        <f t="shared" si="19"/>
        <v>480</v>
      </c>
      <c r="X351" s="107">
        <v>21.3</v>
      </c>
      <c r="Y351" s="11">
        <f>X351*W351</f>
        <v>10224</v>
      </c>
    </row>
    <row r="352" spans="1:25" ht="12" thickBot="1">
      <c r="A352" s="19" t="s">
        <v>404</v>
      </c>
      <c r="B352" s="20"/>
      <c r="C352" s="21"/>
      <c r="D352" s="20"/>
      <c r="E352" s="20"/>
      <c r="F352" s="20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2">
        <f>SUM(Y351)</f>
        <v>10224</v>
      </c>
    </row>
    <row r="353" spans="1:27" ht="33.75">
      <c r="A353" s="6" t="s">
        <v>340</v>
      </c>
      <c r="B353" s="7" t="s">
        <v>341</v>
      </c>
      <c r="C353" s="8" t="s">
        <v>216</v>
      </c>
      <c r="D353" s="9" t="s">
        <v>217</v>
      </c>
      <c r="E353" s="94">
        <v>707407056120073</v>
      </c>
      <c r="F353" s="10">
        <v>42181</v>
      </c>
      <c r="G353" s="9">
        <v>30</v>
      </c>
      <c r="H353" s="9">
        <v>30</v>
      </c>
      <c r="I353" s="9">
        <v>30</v>
      </c>
      <c r="J353" s="9">
        <v>30</v>
      </c>
      <c r="K353" s="9">
        <v>30</v>
      </c>
      <c r="L353" s="9">
        <v>30</v>
      </c>
      <c r="M353" s="9">
        <v>30</v>
      </c>
      <c r="N353" s="9">
        <v>30</v>
      </c>
      <c r="O353" s="9">
        <v>30</v>
      </c>
      <c r="P353" s="9">
        <v>30</v>
      </c>
      <c r="Q353" s="9">
        <v>30</v>
      </c>
      <c r="R353" s="9">
        <v>30</v>
      </c>
      <c r="S353" s="9">
        <v>30</v>
      </c>
      <c r="T353" s="9">
        <v>30</v>
      </c>
      <c r="U353" s="9">
        <v>30</v>
      </c>
      <c r="V353" s="9">
        <v>30</v>
      </c>
      <c r="W353" s="9">
        <f t="shared" si="19"/>
        <v>480</v>
      </c>
      <c r="X353" s="107">
        <v>7.15</v>
      </c>
      <c r="Y353" s="11">
        <f>X353*W353</f>
        <v>3432</v>
      </c>
    </row>
    <row r="354" spans="1:27" ht="12" thickBot="1">
      <c r="A354" s="19" t="s">
        <v>404</v>
      </c>
      <c r="B354" s="20"/>
      <c r="C354" s="21"/>
      <c r="D354" s="20"/>
      <c r="E354" s="20"/>
      <c r="F354" s="20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2">
        <f>SUM(Y353)</f>
        <v>3432</v>
      </c>
    </row>
    <row r="355" spans="1:27" ht="22.5">
      <c r="A355" s="6" t="s">
        <v>150</v>
      </c>
      <c r="B355" s="7" t="s">
        <v>295</v>
      </c>
      <c r="C355" s="8" t="s">
        <v>218</v>
      </c>
      <c r="D355" s="9" t="s">
        <v>219</v>
      </c>
      <c r="E355" s="97">
        <v>704307546056998</v>
      </c>
      <c r="F355" s="10">
        <v>40358</v>
      </c>
      <c r="G355" s="9">
        <v>30</v>
      </c>
      <c r="H355" s="9">
        <v>30</v>
      </c>
      <c r="I355" s="9">
        <v>30</v>
      </c>
      <c r="J355" s="9">
        <v>30</v>
      </c>
      <c r="K355" s="9">
        <v>30</v>
      </c>
      <c r="L355" s="9">
        <v>30</v>
      </c>
      <c r="M355" s="9">
        <v>30</v>
      </c>
      <c r="N355" s="9">
        <v>30</v>
      </c>
      <c r="O355" s="9">
        <v>30</v>
      </c>
      <c r="P355" s="9">
        <v>30</v>
      </c>
      <c r="Q355" s="9">
        <v>30</v>
      </c>
      <c r="R355" s="9">
        <v>30</v>
      </c>
      <c r="S355" s="9">
        <v>30</v>
      </c>
      <c r="T355" s="9">
        <v>30</v>
      </c>
      <c r="U355" s="9">
        <v>30</v>
      </c>
      <c r="V355" s="9">
        <v>30</v>
      </c>
      <c r="W355" s="9">
        <f t="shared" si="19"/>
        <v>480</v>
      </c>
      <c r="X355" s="107">
        <v>0.03</v>
      </c>
      <c r="Y355" s="11">
        <f t="shared" ref="Y355:Y361" si="20">X355*W355</f>
        <v>14.399999999999999</v>
      </c>
    </row>
    <row r="356" spans="1:27" ht="45">
      <c r="A356" s="84" t="s">
        <v>328</v>
      </c>
      <c r="B356" s="14" t="s">
        <v>327</v>
      </c>
      <c r="C356" s="30" t="s">
        <v>218</v>
      </c>
      <c r="D356" s="16" t="s">
        <v>219</v>
      </c>
      <c r="E356" s="101">
        <v>704307546056998</v>
      </c>
      <c r="F356" s="17">
        <v>40358</v>
      </c>
      <c r="G356" s="31">
        <v>120</v>
      </c>
      <c r="H356" s="31">
        <v>120</v>
      </c>
      <c r="I356" s="31">
        <v>120</v>
      </c>
      <c r="J356" s="31">
        <v>120</v>
      </c>
      <c r="K356" s="31">
        <v>120</v>
      </c>
      <c r="L356" s="31">
        <v>120</v>
      </c>
      <c r="M356" s="31">
        <v>120</v>
      </c>
      <c r="N356" s="31">
        <v>120</v>
      </c>
      <c r="O356" s="31">
        <v>120</v>
      </c>
      <c r="P356" s="31">
        <v>120</v>
      </c>
      <c r="Q356" s="31">
        <v>120</v>
      </c>
      <c r="R356" s="31">
        <v>120</v>
      </c>
      <c r="S356" s="31">
        <v>120</v>
      </c>
      <c r="T356" s="31">
        <v>120</v>
      </c>
      <c r="U356" s="31">
        <v>120</v>
      </c>
      <c r="V356" s="31">
        <v>120</v>
      </c>
      <c r="W356" s="28">
        <f t="shared" si="19"/>
        <v>1920</v>
      </c>
      <c r="X356" s="108">
        <v>0.28000000000000003</v>
      </c>
      <c r="Y356" s="18">
        <f t="shared" si="20"/>
        <v>537.6</v>
      </c>
    </row>
    <row r="357" spans="1:27" ht="22.5">
      <c r="A357" s="13" t="s">
        <v>72</v>
      </c>
      <c r="B357" s="14">
        <v>116010002</v>
      </c>
      <c r="C357" s="15" t="s">
        <v>218</v>
      </c>
      <c r="D357" s="16" t="s">
        <v>219</v>
      </c>
      <c r="E357" s="101">
        <v>704307546056998</v>
      </c>
      <c r="F357" s="17">
        <v>40358</v>
      </c>
      <c r="G357" s="16">
        <v>3</v>
      </c>
      <c r="H357" s="16">
        <v>3</v>
      </c>
      <c r="I357" s="16">
        <v>3</v>
      </c>
      <c r="J357" s="16">
        <v>3</v>
      </c>
      <c r="K357" s="16">
        <v>3</v>
      </c>
      <c r="L357" s="16">
        <v>3</v>
      </c>
      <c r="M357" s="16">
        <v>3</v>
      </c>
      <c r="N357" s="16">
        <v>3</v>
      </c>
      <c r="O357" s="16">
        <v>3</v>
      </c>
      <c r="P357" s="16">
        <v>3</v>
      </c>
      <c r="Q357" s="16">
        <v>3</v>
      </c>
      <c r="R357" s="16">
        <v>3</v>
      </c>
      <c r="S357" s="16">
        <v>3</v>
      </c>
      <c r="T357" s="16">
        <v>3</v>
      </c>
      <c r="U357" s="16">
        <v>3</v>
      </c>
      <c r="V357" s="16">
        <v>3</v>
      </c>
      <c r="W357" s="28">
        <f t="shared" si="19"/>
        <v>48</v>
      </c>
      <c r="X357" s="108">
        <v>33.72</v>
      </c>
      <c r="Y357" s="18">
        <f t="shared" si="20"/>
        <v>1618.56</v>
      </c>
    </row>
    <row r="358" spans="1:27" ht="22.5">
      <c r="A358" s="13" t="s">
        <v>74</v>
      </c>
      <c r="B358" s="14">
        <v>116010001</v>
      </c>
      <c r="C358" s="30" t="s">
        <v>218</v>
      </c>
      <c r="D358" s="16" t="s">
        <v>219</v>
      </c>
      <c r="E358" s="101">
        <v>704307546056998</v>
      </c>
      <c r="F358" s="17">
        <v>40358</v>
      </c>
      <c r="G358" s="16">
        <v>5</v>
      </c>
      <c r="H358" s="16">
        <v>5</v>
      </c>
      <c r="I358" s="16">
        <v>5</v>
      </c>
      <c r="J358" s="16">
        <v>5</v>
      </c>
      <c r="K358" s="16">
        <v>5</v>
      </c>
      <c r="L358" s="16">
        <v>5</v>
      </c>
      <c r="M358" s="16">
        <v>5</v>
      </c>
      <c r="N358" s="16">
        <v>5</v>
      </c>
      <c r="O358" s="16">
        <v>5</v>
      </c>
      <c r="P358" s="16">
        <v>5</v>
      </c>
      <c r="Q358" s="16">
        <v>5</v>
      </c>
      <c r="R358" s="16">
        <v>5</v>
      </c>
      <c r="S358" s="16">
        <v>5</v>
      </c>
      <c r="T358" s="16">
        <v>5</v>
      </c>
      <c r="U358" s="16">
        <v>5</v>
      </c>
      <c r="V358" s="16">
        <v>5</v>
      </c>
      <c r="W358" s="28">
        <f t="shared" si="19"/>
        <v>80</v>
      </c>
      <c r="X358" s="108">
        <v>96.26</v>
      </c>
      <c r="Y358" s="18">
        <f t="shared" si="20"/>
        <v>7700.8</v>
      </c>
    </row>
    <row r="359" spans="1:27" ht="22.5">
      <c r="A359" s="47" t="s">
        <v>83</v>
      </c>
      <c r="B359" s="14" t="s">
        <v>227</v>
      </c>
      <c r="C359" s="30" t="s">
        <v>218</v>
      </c>
      <c r="D359" s="16" t="s">
        <v>219</v>
      </c>
      <c r="E359" s="101">
        <v>704307546056998</v>
      </c>
      <c r="F359" s="17">
        <v>40358</v>
      </c>
      <c r="G359" s="16">
        <v>100</v>
      </c>
      <c r="H359" s="16">
        <v>100</v>
      </c>
      <c r="I359" s="16">
        <v>100</v>
      </c>
      <c r="J359" s="16">
        <v>100</v>
      </c>
      <c r="K359" s="16">
        <v>100</v>
      </c>
      <c r="L359" s="16">
        <v>100</v>
      </c>
      <c r="M359" s="16">
        <v>100</v>
      </c>
      <c r="N359" s="16">
        <v>100</v>
      </c>
      <c r="O359" s="16">
        <v>100</v>
      </c>
      <c r="P359" s="16">
        <v>100</v>
      </c>
      <c r="Q359" s="16">
        <v>100</v>
      </c>
      <c r="R359" s="16">
        <v>100</v>
      </c>
      <c r="S359" s="16">
        <v>100</v>
      </c>
      <c r="T359" s="16">
        <v>100</v>
      </c>
      <c r="U359" s="16">
        <v>100</v>
      </c>
      <c r="V359" s="16">
        <v>100</v>
      </c>
      <c r="W359" s="28">
        <f t="shared" si="19"/>
        <v>1600</v>
      </c>
      <c r="X359" s="108">
        <v>5.04E-2</v>
      </c>
      <c r="Y359" s="18">
        <f t="shared" si="20"/>
        <v>80.64</v>
      </c>
    </row>
    <row r="360" spans="1:27" ht="22.5">
      <c r="A360" s="47" t="s">
        <v>93</v>
      </c>
      <c r="B360" s="14">
        <v>116010007</v>
      </c>
      <c r="C360" s="30" t="s">
        <v>218</v>
      </c>
      <c r="D360" s="16" t="s">
        <v>219</v>
      </c>
      <c r="E360" s="101">
        <v>704307546056998</v>
      </c>
      <c r="F360" s="17">
        <v>40358</v>
      </c>
      <c r="G360" s="16">
        <v>120</v>
      </c>
      <c r="H360" s="16">
        <v>120</v>
      </c>
      <c r="I360" s="16">
        <v>120</v>
      </c>
      <c r="J360" s="16">
        <v>120</v>
      </c>
      <c r="K360" s="16">
        <v>120</v>
      </c>
      <c r="L360" s="16">
        <v>120</v>
      </c>
      <c r="M360" s="16">
        <v>120</v>
      </c>
      <c r="N360" s="16">
        <v>120</v>
      </c>
      <c r="O360" s="16">
        <v>120</v>
      </c>
      <c r="P360" s="16">
        <v>120</v>
      </c>
      <c r="Q360" s="16">
        <v>120</v>
      </c>
      <c r="R360" s="16">
        <v>120</v>
      </c>
      <c r="S360" s="16">
        <v>120</v>
      </c>
      <c r="T360" s="16">
        <v>120</v>
      </c>
      <c r="U360" s="16">
        <v>120</v>
      </c>
      <c r="V360" s="16">
        <v>120</v>
      </c>
      <c r="W360" s="28">
        <f t="shared" si="19"/>
        <v>1920</v>
      </c>
      <c r="X360" s="108">
        <v>0.14000000000000001</v>
      </c>
      <c r="Y360" s="18">
        <f t="shared" si="20"/>
        <v>268.8</v>
      </c>
    </row>
    <row r="361" spans="1:27" ht="22.5">
      <c r="A361" s="47" t="s">
        <v>129</v>
      </c>
      <c r="B361" s="14" t="s">
        <v>228</v>
      </c>
      <c r="C361" s="15" t="s">
        <v>218</v>
      </c>
      <c r="D361" s="16" t="s">
        <v>219</v>
      </c>
      <c r="E361" s="101">
        <v>704307546056998</v>
      </c>
      <c r="F361" s="17">
        <v>40358</v>
      </c>
      <c r="G361" s="16">
        <v>100</v>
      </c>
      <c r="H361" s="16">
        <v>100</v>
      </c>
      <c r="I361" s="16">
        <v>100</v>
      </c>
      <c r="J361" s="16">
        <v>100</v>
      </c>
      <c r="K361" s="16">
        <v>100</v>
      </c>
      <c r="L361" s="16">
        <v>100</v>
      </c>
      <c r="M361" s="16">
        <v>100</v>
      </c>
      <c r="N361" s="16">
        <v>100</v>
      </c>
      <c r="O361" s="16">
        <v>100</v>
      </c>
      <c r="P361" s="16">
        <v>100</v>
      </c>
      <c r="Q361" s="16">
        <v>100</v>
      </c>
      <c r="R361" s="16">
        <v>100</v>
      </c>
      <c r="S361" s="16">
        <v>100</v>
      </c>
      <c r="T361" s="16">
        <v>100</v>
      </c>
      <c r="U361" s="16">
        <v>100</v>
      </c>
      <c r="V361" s="16">
        <v>100</v>
      </c>
      <c r="W361" s="28">
        <f t="shared" si="19"/>
        <v>1600</v>
      </c>
      <c r="X361" s="108">
        <v>0.49107220000000001</v>
      </c>
      <c r="Y361" s="18">
        <f t="shared" si="20"/>
        <v>785.71551999999997</v>
      </c>
    </row>
    <row r="362" spans="1:27" ht="12" thickBot="1">
      <c r="A362" s="19" t="s">
        <v>404</v>
      </c>
      <c r="B362" s="20"/>
      <c r="C362" s="21"/>
      <c r="D362" s="20"/>
      <c r="E362" s="20"/>
      <c r="F362" s="20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85">
        <f>SUM(Y355:Y361)</f>
        <v>11006.515519999999</v>
      </c>
    </row>
    <row r="363" spans="1:27">
      <c r="X363" s="111" t="s">
        <v>230</v>
      </c>
      <c r="Y363" s="91">
        <v>858817.91</v>
      </c>
      <c r="AA363" s="115"/>
    </row>
    <row r="65435" spans="4:4">
      <c r="D65435" s="92"/>
    </row>
  </sheetData>
  <sheetProtection insertColumns="0" insertRows="0" deleteColumns="0" deleteRows="0"/>
  <autoFilter ref="A1:Y362"/>
  <mergeCells count="73">
    <mergeCell ref="A5:X5"/>
    <mergeCell ref="A8:X8"/>
    <mergeCell ref="A10:X10"/>
    <mergeCell ref="A15:X15"/>
    <mergeCell ref="A23:X23"/>
    <mergeCell ref="A20:X20"/>
    <mergeCell ref="A17:X17"/>
    <mergeCell ref="A107:X107"/>
    <mergeCell ref="A32:X32"/>
    <mergeCell ref="A34:X34"/>
    <mergeCell ref="A40:X40"/>
    <mergeCell ref="A45:X45"/>
    <mergeCell ref="A54:X54"/>
    <mergeCell ref="A67:X67"/>
    <mergeCell ref="A69:X69"/>
    <mergeCell ref="A77:X77"/>
    <mergeCell ref="A80:X80"/>
    <mergeCell ref="A86:X86"/>
    <mergeCell ref="A101:X101"/>
    <mergeCell ref="A155:X155"/>
    <mergeCell ref="A109:X109"/>
    <mergeCell ref="A112:X112"/>
    <mergeCell ref="A116:X116"/>
    <mergeCell ref="A121:X121"/>
    <mergeCell ref="A123:X123"/>
    <mergeCell ref="A127:X127"/>
    <mergeCell ref="A129:X129"/>
    <mergeCell ref="A139:X139"/>
    <mergeCell ref="A142:X142"/>
    <mergeCell ref="A150:X150"/>
    <mergeCell ref="A152:X152"/>
    <mergeCell ref="A226:X226"/>
    <mergeCell ref="A169:X169"/>
    <mergeCell ref="A174:X174"/>
    <mergeCell ref="A176:X176"/>
    <mergeCell ref="A193:X193"/>
    <mergeCell ref="A181:X181"/>
    <mergeCell ref="A196:X196"/>
    <mergeCell ref="A199:X199"/>
    <mergeCell ref="A206:X206"/>
    <mergeCell ref="A212:X212"/>
    <mergeCell ref="A219:X219"/>
    <mergeCell ref="A224:X224"/>
    <mergeCell ref="A280:X280"/>
    <mergeCell ref="A231:X231"/>
    <mergeCell ref="A233:X233"/>
    <mergeCell ref="A235:X235"/>
    <mergeCell ref="A238:X238"/>
    <mergeCell ref="A243:X243"/>
    <mergeCell ref="A248:X248"/>
    <mergeCell ref="A254:X254"/>
    <mergeCell ref="A257:X257"/>
    <mergeCell ref="A263:X263"/>
    <mergeCell ref="A269:X269"/>
    <mergeCell ref="A273:X273"/>
    <mergeCell ref="A291:X291"/>
    <mergeCell ref="A296:X296"/>
    <mergeCell ref="A304:X304"/>
    <mergeCell ref="A307:X307"/>
    <mergeCell ref="A309:X309"/>
    <mergeCell ref="A298:X298"/>
    <mergeCell ref="A362:X362"/>
    <mergeCell ref="A317:X317"/>
    <mergeCell ref="A327:X327"/>
    <mergeCell ref="A329:X329"/>
    <mergeCell ref="A335:X335"/>
    <mergeCell ref="A339:X339"/>
    <mergeCell ref="A343:X343"/>
    <mergeCell ref="A346:X346"/>
    <mergeCell ref="A348:X348"/>
    <mergeCell ref="A350:X350"/>
    <mergeCell ref="A352:X352"/>
    <mergeCell ref="A354:X354"/>
  </mergeCells>
  <phoneticPr fontId="1" type="noConversion"/>
  <pageMargins left="0.19685039370078741" right="0.19685039370078741" top="0.59055118110236227" bottom="0.59055118110236227" header="0.31496062992125984" footer="0.31496062992125984"/>
  <pageSetup paperSize="9" scale="80" fitToWidth="0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Processos Ativos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Viviane de Aquino Simões</dc:creator>
  <cp:lastModifiedBy>amrodrigues</cp:lastModifiedBy>
  <cp:lastPrinted>2018-06-20T18:15:41Z</cp:lastPrinted>
  <dcterms:created xsi:type="dcterms:W3CDTF">2017-03-03T12:57:37Z</dcterms:created>
  <dcterms:modified xsi:type="dcterms:W3CDTF">2018-06-20T19:13:02Z</dcterms:modified>
</cp:coreProperties>
</file>